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xr:revisionPtr revIDLastSave="0" documentId="13_ncr:1_{BA08D2C9-42E5-4729-B0FA-0065185FACDA}" xr6:coauthVersionLast="47" xr6:coauthVersionMax="47" xr10:uidLastSave="{00000000-0000-0000-0000-000000000000}"/>
  <bookViews>
    <workbookView xWindow="-108" yWindow="-108" windowWidth="23256" windowHeight="12576" firstSheet="1" activeTab="1"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 r:id="rId7"/>
    <sheet name="EU KM1" sheetId="2" r:id="rId8"/>
    <sheet name="EU INS1" sheetId="3" r:id="rId9"/>
    <sheet name="EU INS2" sheetId="5" r:id="rId10"/>
    <sheet name="EU OVC" sheetId="6" r:id="rId11"/>
    <sheet name="PŘÍLOHA III" sheetId="8" r:id="rId12"/>
    <sheet name="EU OVA" sheetId="9" r:id="rId13"/>
    <sheet name="EU OVB" sheetId="10"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20" r:id="rId23"/>
    <sheet name="EU CC2 " sheetId="21" r:id="rId24"/>
    <sheet name="EU CCA  " sheetId="22" r:id="rId25"/>
    <sheet name="PŘÍLOHA IX" sheetId="23" r:id="rId26"/>
    <sheet name="EU CCyB1" sheetId="24" r:id="rId27"/>
    <sheet name="EU CCyB2" sheetId="25" r:id="rId28"/>
    <sheet name="PŘÍLOHA XI" sheetId="27" r:id="rId29"/>
    <sheet name="EU LR1 – LRSum" sheetId="28" r:id="rId30"/>
    <sheet name="EU LR2 – LRCom" sheetId="29" r:id="rId31"/>
    <sheet name="EU LR3 – LRSpl" sheetId="30" r:id="rId32"/>
    <sheet name="EU LRA" sheetId="31" r:id="rId33"/>
    <sheet name="PŘÍLOHA XIII" sheetId="33" r:id="rId34"/>
    <sheet name="EU LIQA" sheetId="34" r:id="rId35"/>
    <sheet name="EU LIQ1" sheetId="35" r:id="rId36"/>
    <sheet name="EU LIQB" sheetId="36" r:id="rId37"/>
    <sheet name="EU LIQ2" sheetId="37" r:id="rId38"/>
    <sheet name="PŘÍLOHA XV" sheetId="38" r:id="rId39"/>
    <sheet name="EU CRA" sheetId="39" r:id="rId40"/>
    <sheet name="EU CRB" sheetId="40" r:id="rId41"/>
    <sheet name="EU CR1_Šablona 4" sheetId="41" r:id="rId42"/>
    <sheet name="EU CR1-A" sheetId="42" r:id="rId43"/>
    <sheet name="EU CR2" sheetId="43" r:id="rId44"/>
    <sheet name="EU CR2a" sheetId="44" r:id="rId45"/>
    <sheet name="EU CQ1_Šablona 1 " sheetId="45" r:id="rId46"/>
    <sheet name="EU CQ2" sheetId="46" r:id="rId47"/>
    <sheet name="EU CQ3_Šablona 3" sheetId="47" r:id="rId48"/>
    <sheet name="EU CQ4" sheetId="48" r:id="rId49"/>
    <sheet name=" EU CQ5" sheetId="49" r:id="rId50"/>
    <sheet name="EU CQ6" sheetId="50" r:id="rId51"/>
    <sheet name="EU CQ7_Šablona 9" sheetId="51" r:id="rId52"/>
    <sheet name="EU CQ8" sheetId="52" r:id="rId53"/>
    <sheet name="PŘÍLOHA XVII" sheetId="53" r:id="rId54"/>
    <sheet name="EU CRC" sheetId="54" r:id="rId55"/>
    <sheet name="EU CR3" sheetId="55" r:id="rId56"/>
    <sheet name="PŘÍLOHA XIX" sheetId="56" r:id="rId57"/>
    <sheet name="EU CRD" sheetId="57" r:id="rId58"/>
    <sheet name="EU CR4" sheetId="58" r:id="rId59"/>
    <sheet name="EU CR5" sheetId="59" r:id="rId60"/>
    <sheet name="PŘÍLOHA XXI" sheetId="77" r:id="rId61"/>
    <sheet name="EU CRE" sheetId="78" r:id="rId62"/>
    <sheet name="EU CR6" sheetId="79" r:id="rId63"/>
    <sheet name="EU CR6-A" sheetId="80" r:id="rId64"/>
    <sheet name="EU CR7" sheetId="81" r:id="rId65"/>
    <sheet name="EU CR7-A" sheetId="82" r:id="rId66"/>
    <sheet name="EU CR8" sheetId="83" r:id="rId67"/>
    <sheet name="EU CR9" sheetId="84" r:id="rId68"/>
    <sheet name="EU CR9.1" sheetId="85" r:id="rId69"/>
    <sheet name="PŘÍLOHA XXIII" sheetId="86" r:id="rId70"/>
    <sheet name="EU CR10 " sheetId="87"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95" r:id="rId79"/>
    <sheet name="EU CCR7" sheetId="96"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07" r:id="rId90"/>
    <sheet name="EU MR1" sheetId="108" r:id="rId91"/>
    <sheet name="EU MRB" sheetId="109" r:id="rId92"/>
    <sheet name="EU MR2-A" sheetId="110" r:id="rId93"/>
    <sheet name="EU MR2-B" sheetId="111" r:id="rId94"/>
    <sheet name="EU MR3" sheetId="112" r:id="rId95"/>
    <sheet name="EU MR4" sheetId="113" r:id="rId96"/>
    <sheet name="PŘÍLOHA XXXI" sheetId="62" r:id="rId97"/>
    <sheet name="EU ORA" sheetId="63" r:id="rId98"/>
    <sheet name="EU OR1" sheetId="64" r:id="rId99"/>
    <sheet name="PŘÍLOHA XXXIII" sheetId="65" r:id="rId100"/>
    <sheet name="EU REMA" sheetId="66" r:id="rId101"/>
    <sheet name="EU REM1" sheetId="67" r:id="rId102"/>
    <sheet name="EU REM2" sheetId="68" r:id="rId103"/>
    <sheet name="EU REM3" sheetId="69" r:id="rId104"/>
    <sheet name="EU REM4" sheetId="70" r:id="rId105"/>
    <sheet name="EU REM5" sheetId="71" r:id="rId106"/>
    <sheet name="PŘÍLOHA XXXV" sheetId="72" r:id="rId107"/>
    <sheet name="EU AE1" sheetId="73" r:id="rId108"/>
    <sheet name="EU AE2" sheetId="74" r:id="rId109"/>
    <sheet name=" EU AE3" sheetId="75" r:id="rId110"/>
    <sheet name="EU AE4" sheetId="76" r:id="rId111"/>
    <sheet name="PŘÍLOHA XXXVII" sheetId="122" r:id="rId112"/>
    <sheet name="EU IRRBBA" sheetId="121" r:id="rId113"/>
    <sheet name="EU IRRBB1" sheetId="119" r:id="rId114"/>
    <sheet name="EBA_GL_2018_01" sheetId="117" r:id="rId115"/>
    <sheet name="IFRS9 (468)" sheetId="116" r:id="rId116"/>
  </sheets>
  <definedNames>
    <definedName name="_xlnm._FilterDatabase" localSheetId="1" hidden="1">OBSAH!$B$8:$S$128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67" l="1"/>
  <c r="C18" i="45" l="1"/>
  <c r="F18" i="45"/>
  <c r="E18" i="45"/>
  <c r="D18" i="45"/>
  <c r="D36" i="2"/>
  <c r="D33" i="2"/>
  <c r="D23" i="2"/>
  <c r="E38" i="21" l="1"/>
  <c r="D38" i="21"/>
  <c r="E29" i="21"/>
  <c r="D29" i="21"/>
  <c r="D22" i="21"/>
  <c r="E22" i="21"/>
  <c r="D103" i="20" l="1"/>
  <c r="D101" i="20"/>
  <c r="D102" i="20"/>
  <c r="D100" i="20"/>
  <c r="D99" i="20"/>
  <c r="D49" i="20"/>
  <c r="D48" i="20"/>
  <c r="D9" i="20"/>
  <c r="D19" i="20" s="1"/>
  <c r="D93" i="20"/>
  <c r="C34" i="116"/>
  <c r="C33" i="116"/>
  <c r="C32" i="116"/>
  <c r="C19" i="116"/>
  <c r="C15" i="116"/>
  <c r="C12" i="116"/>
  <c r="C9" i="116"/>
  <c r="D50" i="20" l="1"/>
  <c r="D92" i="20" s="1"/>
  <c r="F35" i="1"/>
  <c r="F37" i="1"/>
  <c r="F38" i="1"/>
  <c r="F39" i="1"/>
  <c r="F36" i="1"/>
  <c r="F33" i="1"/>
  <c r="F34" i="1"/>
  <c r="F32" i="1"/>
  <c r="F26" i="1"/>
  <c r="F27" i="1"/>
  <c r="F28" i="1"/>
  <c r="F29" i="1"/>
  <c r="F30" i="1"/>
  <c r="F31" i="1"/>
  <c r="F25" i="1"/>
  <c r="F9" i="1"/>
  <c r="F10" i="1"/>
  <c r="F11" i="1"/>
  <c r="F12" i="1"/>
  <c r="F13" i="1"/>
  <c r="F14" i="1"/>
  <c r="F15" i="1"/>
  <c r="F16" i="1"/>
  <c r="F17" i="1"/>
  <c r="F18" i="1"/>
  <c r="F19" i="1"/>
  <c r="F8" i="1"/>
  <c r="D9" i="1"/>
  <c r="D8" i="1" s="1"/>
  <c r="D44" i="1" s="1"/>
  <c r="F44" i="1" s="1"/>
  <c r="D15" i="1" l="1"/>
  <c r="C31" i="116" l="1"/>
  <c r="C29" i="116"/>
  <c r="C27" i="116"/>
  <c r="C26" i="116"/>
  <c r="C24" i="116"/>
  <c r="C23" i="116"/>
  <c r="C21" i="116"/>
  <c r="C22" i="116"/>
  <c r="C25" i="116" l="1"/>
  <c r="C28" i="116"/>
  <c r="D35" i="1" l="1"/>
  <c r="D31" i="1"/>
  <c r="D26" i="1"/>
  <c r="D31" i="2" l="1"/>
  <c r="D32" i="2" s="1"/>
  <c r="D104" i="20" l="1"/>
  <c r="D98" i="20"/>
  <c r="D80" i="20"/>
  <c r="D91" i="20"/>
  <c r="D53" i="2"/>
  <c r="D97" i="20" l="1"/>
  <c r="D95" i="20"/>
  <c r="D71" i="20"/>
  <c r="D96"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00000000-0006-0000-0100-00000200000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sharedStrings.xml><?xml version="1.0" encoding="utf-8"?>
<sst xmlns="http://schemas.openxmlformats.org/spreadsheetml/2006/main" count="4574" uniqueCount="2202">
  <si>
    <t>Zkratky a definice:</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</si>
  <si>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</si>
  <si>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</si>
  <si>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</si>
  <si>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</si>
  <si>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r>
      <rPr>
        <b/>
        <sz val="11"/>
        <rFont val="Calibri"/>
        <family val="2"/>
        <charset val="238"/>
        <scheme val="minor"/>
      </rPr>
      <t>nekotovaná instituce</t>
    </r>
    <r>
      <rPr>
        <sz val="11"/>
        <rFont val="Calibri"/>
        <family val="2"/>
        <charset val="238"/>
        <scheme val="minor"/>
      </rPr>
      <t xml:space="preserve"> - instituce ve smyslu čl. 4 odst. 1 bodu 148 CRR</t>
    </r>
  </si>
  <si>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</si>
  <si>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</si>
  <si>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t>ITS - Prováděcí nařízení Komise (EU) 637/2021 (externí odkaz)</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</si>
  <si>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</si>
  <si>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</si>
  <si>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</si>
  <si>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EBA/GL/2018/01 (externí odkaz)</t>
  </si>
  <si>
    <t>EBA/GL/2020/12 (externí odkaz)</t>
  </si>
  <si>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</si>
  <si>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EBA/GL/2018/10 - původní znění (externí odkaz)</t>
  </si>
  <si>
    <t>EBA/GL/2022/13 (externí odkaz)</t>
  </si>
  <si>
    <t>EBA/GL/2018/10 ve znění EBA/GL/2022/13, konsolidované znění k 12.10.2022 (externí odkaz, pouze anglicky)</t>
  </si>
  <si>
    <t xml:space="preserve">Četnost uveřejnění:           1 - ročně
                                               2 - pololetně
                                               4 - čtvrtletně
                                               N/A - uveřejnění dané šablony /tabulky pro uveřejnění informací se na danou kategorii instituce nevztahuje. </t>
  </si>
  <si>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</si>
  <si>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 xml:space="preserve">Upozornění: </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</si>
  <si>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</si>
  <si>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Legenda:</t>
  </si>
  <si>
    <t>barevné označení listu obsahujícího šablonu</t>
  </si>
  <si>
    <t>barevné označení listu obsahujícího tabulku</t>
  </si>
  <si>
    <t>barevné označení listu obsahujícího souhrn šablon a tabulek dle dané přílohy I až XXXVII  ITS, obecných pokynů EBA nebo CRR</t>
  </si>
  <si>
    <t>barevné označení šablon a tabulek na listu Obsah, které uveřejňují velké dceřiné podniky mateřských institucí v EU* (včetně  četnosti jejich uveřejňování - viz označení sloupců B,M,N na listu Obsah)</t>
  </si>
  <si>
    <t>*Velké dceřiné podniky mateřských institucí v EU uveřejňují informace uvedené v článcích 437, 438, 440, 442, 450, 451, 451a a 453 na individuálním základě, nebo je-li to relevantní, na subkonsolidovaném základě.</t>
  </si>
  <si>
    <t>ANO</t>
  </si>
  <si>
    <t>NE</t>
  </si>
  <si>
    <t xml:space="preserve">Vzory pro uveřejňování informací (pracovní pomůcka) </t>
  </si>
  <si>
    <t xml:space="preserve">Uveřejňování informací  podle části osmé nařízení Evropského parlamentu a Rady (EU) č. 575/2013 (CRR) </t>
  </si>
  <si>
    <t>Název instituce</t>
  </si>
  <si>
    <t>CREDITAS B.V.</t>
  </si>
  <si>
    <r>
      <t xml:space="preserve">Zařazení instituce z pohledu četnosti a rozsahu uveřejňování </t>
    </r>
    <r>
      <rPr>
        <i/>
        <sz val="12"/>
        <color rgb="FFFF0000"/>
        <rFont val="Calibri"/>
        <family val="2"/>
        <charset val="238"/>
        <scheme val="minor"/>
      </rPr>
      <t>(vyberte ze seznamu)</t>
    </r>
  </si>
  <si>
    <t>Ostatní nekotovaná</t>
  </si>
  <si>
    <t>Velký dceřinný podnik mateřské instituce v EU:</t>
  </si>
  <si>
    <t>Datum uveřejnění informace</t>
  </si>
  <si>
    <t xml:space="preserve"> </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</si>
  <si>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</si>
  <si>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 xml:space="preserve">ITS - Prováděcí nařízení Komise (EU) 637/2021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</si>
  <si>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</si>
  <si>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List</t>
  </si>
  <si>
    <t>Příloha ITS
Název šablony/tabulky</t>
  </si>
  <si>
    <t>šablona/tabulka</t>
  </si>
  <si>
    <t>Mapování na podávání zpráv dle pomůcky EBA
(Mapping tool)</t>
  </si>
  <si>
    <t>Šablona/tabulka má být k danému ref. datu vyplněna pro kategorii instituce, do níž se povinná osoba zařadila: ANO/NE</t>
  </si>
  <si>
    <t xml:space="preserve">Povinná osoba šablonu/tabulku k referenčnímu datu vyplnila: ANO/NE
</t>
  </si>
  <si>
    <t xml:space="preserve">Důvod nevyplnění šablony/tabulky povinnou osobou
</t>
  </si>
  <si>
    <t>Článek CRR</t>
  </si>
  <si>
    <t>Článek ITS</t>
  </si>
  <si>
    <t xml:space="preserve">Příloha ITS - vzor </t>
  </si>
  <si>
    <t xml:space="preserve">Příloha ITS -instrukce k vyplnění </t>
  </si>
  <si>
    <t>Velká kotovaná  nebo velká nekotovaná, která je G-SVI</t>
  </si>
  <si>
    <t>Velká nekotovaná, která není G-SVI</t>
  </si>
  <si>
    <t>Malá a nepříliš složitá kotovaná</t>
  </si>
  <si>
    <t>Malá a nepříliš složitá nekotovaná</t>
  </si>
  <si>
    <t>Ostatní kotovaná</t>
  </si>
  <si>
    <t xml:space="preserve">Příloha I 
Zpřístupňování přehledů 
</t>
  </si>
  <si>
    <t>EU OV1</t>
  </si>
  <si>
    <t>Šablona EU OV1 – Přehled celkového objemu rizikové expozice</t>
  </si>
  <si>
    <t>šablona</t>
  </si>
  <si>
    <t>ano</t>
  </si>
  <si>
    <t>438(d)</t>
  </si>
  <si>
    <t>1(2)</t>
  </si>
  <si>
    <t>Příloha I</t>
  </si>
  <si>
    <t>Příloha II</t>
  </si>
  <si>
    <t>N/A</t>
  </si>
  <si>
    <t>EU KM1</t>
  </si>
  <si>
    <t>Šablona EU KM1 – Klíčové ukazatele</t>
  </si>
  <si>
    <t>447(a)-(g)
438(b)</t>
  </si>
  <si>
    <t>1(1)</t>
  </si>
  <si>
    <t>EU INS1</t>
  </si>
  <si>
    <t>Šablona EU INS1 – Účasti v pojišťovnách</t>
  </si>
  <si>
    <t>438(f)</t>
  </si>
  <si>
    <t>1(4)</t>
  </si>
  <si>
    <t>EU INS2</t>
  </si>
  <si>
    <t>Šablona EU INS2 – Informace finančních konglomerátů o kapitálu a ukazateli kapitálové přiměřenosti</t>
  </si>
  <si>
    <t>438(g)</t>
  </si>
  <si>
    <t>EU OVC</t>
  </si>
  <si>
    <t>Tabulka EU OVC – Informace o interním postupu pro hodnocení kapitálové přiměřenosti</t>
  </si>
  <si>
    <t>tabulka</t>
  </si>
  <si>
    <t>438(a)(c)</t>
  </si>
  <si>
    <t>1(3)</t>
  </si>
  <si>
    <t>1 
(pouze 438)(c)</t>
  </si>
  <si>
    <t xml:space="preserve">Příloha III
Zpřístupňování informací o cílech a zásadách v oblasti řízení rizik
</t>
  </si>
  <si>
    <t>EU OVA</t>
  </si>
  <si>
    <t>Tabulka EU OVA – Přístup instituce k řízení rizik</t>
  </si>
  <si>
    <t>435(1)</t>
  </si>
  <si>
    <t>Příloha III</t>
  </si>
  <si>
    <t>Příloha IV</t>
  </si>
  <si>
    <t xml:space="preserve">1
pouze 435(1)(a), (e),(f) </t>
  </si>
  <si>
    <t>1 
(pouze 435(1)(a), (e) a (f))</t>
  </si>
  <si>
    <t>RISK</t>
  </si>
  <si>
    <t>EU OVB</t>
  </si>
  <si>
    <t>Tabulka EU OVB – Zpřístupňování informací o systémech správy a řízení</t>
  </si>
  <si>
    <t>435(2)</t>
  </si>
  <si>
    <t>1 
(pouze 435(2) (a), (b) a c))</t>
  </si>
  <si>
    <t>Příloha V
Zpřístupňování informací o oblasti působnosti regulatorního rámce</t>
  </si>
  <si>
    <t>EU LI1</t>
  </si>
  <si>
    <t xml:space="preserve">Šablona EU LI1 – Rozdíly mezi rozsahem účetní a obezřetnostní konsolidace a přiřazování kategorií účetní závěrky ke kategoriím regulačních rizik </t>
  </si>
  <si>
    <t>ne</t>
  </si>
  <si>
    <t>436(c)</t>
  </si>
  <si>
    <t>3(1)</t>
  </si>
  <si>
    <t>Příloha V</t>
  </si>
  <si>
    <t>Příloha VI</t>
  </si>
  <si>
    <t>EU LI2</t>
  </si>
  <si>
    <t xml:space="preserve">Šablona EU LI2 – Hlavní zdroje rozdílů mezi regulatorními hodnotami expozic a účetními hodnotami v účetní závěrce </t>
  </si>
  <si>
    <t>436(d)</t>
  </si>
  <si>
    <t>3(2)</t>
  </si>
  <si>
    <t>EU LI3</t>
  </si>
  <si>
    <r>
      <t xml:space="preserve">Šablona EU LI3 – Přehled rozdílů v rozsahu konsolidace (podle jednotlivých subjektů) </t>
    </r>
    <r>
      <rPr>
        <sz val="10"/>
        <rFont val="Arial"/>
        <family val="2"/>
        <charset val="238"/>
      </rPr>
      <t/>
    </r>
  </si>
  <si>
    <t>436(b)</t>
  </si>
  <si>
    <t>EU LIA</t>
  </si>
  <si>
    <r>
      <t>Tabulka EU LIA – Vysvětlení rozdílů mezi hodnotami pro účely účetnictví a regulace</t>
    </r>
    <r>
      <rPr>
        <sz val="10"/>
        <rFont val="Arial"/>
        <family val="2"/>
        <charset val="238"/>
      </rPr>
      <t/>
    </r>
  </si>
  <si>
    <t>436 (b) a (d)</t>
  </si>
  <si>
    <t>EU LIB</t>
  </si>
  <si>
    <r>
      <t>Tabulka EU LIB – Ostatní kvalitativní informace o oblasti působnosti</t>
    </r>
    <r>
      <rPr>
        <sz val="10"/>
        <rFont val="Arial"/>
        <family val="2"/>
        <charset val="238"/>
      </rPr>
      <t/>
    </r>
  </si>
  <si>
    <t xml:space="preserve">436 (f), (g) a (h) </t>
  </si>
  <si>
    <t>3(4)</t>
  </si>
  <si>
    <t>EU PV1</t>
  </si>
  <si>
    <t xml:space="preserve">Šablona EU PV1 – Úpravy v rámci obezřetného oceňování </t>
  </si>
  <si>
    <t>436 e)</t>
  </si>
  <si>
    <t>3(3)</t>
  </si>
  <si>
    <t>Příloha VII 
Zpřístupňování informací o kapitálu</t>
  </si>
  <si>
    <t>EU CC1</t>
  </si>
  <si>
    <t>Šablona EU CC1 – Složení regulatorního kapitálu</t>
  </si>
  <si>
    <t xml:space="preserve">437 (a), (d), (e) a (f) 
</t>
  </si>
  <si>
    <t>4(a)</t>
  </si>
  <si>
    <t>Příloha VII</t>
  </si>
  <si>
    <t>Příloha VIII</t>
  </si>
  <si>
    <t>2
pro 437(a)
1
pro 437(d)(e)(f)</t>
  </si>
  <si>
    <t xml:space="preserve">1
pouze 437(a) </t>
  </si>
  <si>
    <t>EU CC2</t>
  </si>
  <si>
    <r>
      <t>Šablona EU CC2 – Sesouhlasení regulatorního kapitálu s rozvahou v auditované účetní závěrce</t>
    </r>
    <r>
      <rPr>
        <sz val="10"/>
        <rFont val="Arial"/>
        <family val="2"/>
        <charset val="238"/>
      </rPr>
      <t/>
    </r>
  </si>
  <si>
    <t>437 (a)</t>
  </si>
  <si>
    <t>EU CCA</t>
  </si>
  <si>
    <r>
      <t>Šablona EU CCA – Základní vlastnosti nástrojů regulatorního kapitálu a nástrojů způsobilých závazků</t>
    </r>
    <r>
      <rPr>
        <sz val="10"/>
        <rFont val="Arial"/>
        <family val="2"/>
        <charset val="238"/>
      </rPr>
      <t/>
    </r>
  </si>
  <si>
    <t>437(a)(c)</t>
  </si>
  <si>
    <t>4(b)</t>
  </si>
  <si>
    <t>COMPLIANCE</t>
  </si>
  <si>
    <t>Holandska legislativa</t>
  </si>
  <si>
    <t>Příloha IX
Zpřístupňování informací o proticyklických kapitálových rezervách</t>
  </si>
  <si>
    <t>EU CCyB1</t>
  </si>
  <si>
    <t>Šablona EU CCyB1 – Zeměpisné rozdělení úvěrových expozic relevantních pro výpočet proticyklické rezervy</t>
  </si>
  <si>
    <t>440(a)</t>
  </si>
  <si>
    <t>5(a)</t>
  </si>
  <si>
    <t>Příloha IX</t>
  </si>
  <si>
    <t>Příloha X</t>
  </si>
  <si>
    <t>EU CCyB2</t>
  </si>
  <si>
    <t>Šablona EU CCyB2 – Objem proticyklické kapitálové rezervy stanovené konkrétně pro danou instituci</t>
  </si>
  <si>
    <t>440(b)</t>
  </si>
  <si>
    <t>5(b)</t>
  </si>
  <si>
    <t xml:space="preserve">Příloha XI 
Zpřístupňování informací o pákovém poměru </t>
  </si>
  <si>
    <t>EU LR1 - LRSum</t>
  </si>
  <si>
    <t>Šablona EU LR1 – LRSum: Shrnutí sesouhlasení účetních aktiv a expozic pákového poměru</t>
  </si>
  <si>
    <t xml:space="preserve"> 451(1)(b)</t>
  </si>
  <si>
    <t>6(a)</t>
  </si>
  <si>
    <t>Příloha XI</t>
  </si>
  <si>
    <t>Příloha XII</t>
  </si>
  <si>
    <t>EU LR2 - LRCom</t>
  </si>
  <si>
    <t>Šablona EU LR2 – LRCom: Harmonizované zveřejnění pákového poměru</t>
  </si>
  <si>
    <t>451(3) - řádky od 28 do 31a 
 451(1) a), (b) a (c)  a 451(2) - řádky k řádku 28</t>
  </si>
  <si>
    <t>1  
(pro řádky 28 až 31a)
 2
 (pro řádky do řádku 28)</t>
  </si>
  <si>
    <t>EU LR3 - LRSpl</t>
  </si>
  <si>
    <r>
      <t>Šablona EU LR3 – LRSpl: Rozdělení rozvahových expozic (s výjimkou derivátů, SFT a vyňatých expozic)</t>
    </r>
    <r>
      <rPr>
        <sz val="10"/>
        <rFont val="Arial"/>
        <family val="2"/>
        <charset val="238"/>
      </rPr>
      <t/>
    </r>
  </si>
  <si>
    <t>EU LRA</t>
  </si>
  <si>
    <r>
      <t>Tabulka EU LRA: Zpřístupnění kvalitativních informací o pákovém poměru</t>
    </r>
    <r>
      <rPr>
        <sz val="10"/>
        <rFont val="Arial"/>
        <family val="2"/>
        <charset val="238"/>
      </rPr>
      <t/>
    </r>
  </si>
  <si>
    <t xml:space="preserve"> 451(1)(d), e)</t>
  </si>
  <si>
    <t>6(b)</t>
  </si>
  <si>
    <t>Příloha XIII
 Zpřístupňování požadavků na likviditu</t>
  </si>
  <si>
    <t>EU LIQA</t>
  </si>
  <si>
    <t xml:space="preserve">Tabulka EU LIQA – Řízení rizika likvidity </t>
  </si>
  <si>
    <t xml:space="preserve"> 435(1) a 451a(4)</t>
  </si>
  <si>
    <t>7(a)</t>
  </si>
  <si>
    <t>Příloha XIII</t>
  </si>
  <si>
    <t>Příloha XIV</t>
  </si>
  <si>
    <t xml:space="preserve">1 
pouze 435(1)(a),(e) a (f) </t>
  </si>
  <si>
    <t>EU LIQ1</t>
  </si>
  <si>
    <t>Šablona EU LIQ1 – Kvantitativní informace o  ukazateli krytí likvidity (LCR)</t>
  </si>
  <si>
    <t xml:space="preserve"> 451a(2)</t>
  </si>
  <si>
    <t>7(b)</t>
  </si>
  <si>
    <t>EU LIQB</t>
  </si>
  <si>
    <t>Tabulka EU LIQB s kvalitativními informacemi o LCR, která doplňuje šablonu EU LIQ1</t>
  </si>
  <si>
    <t>EU LIQ2</t>
  </si>
  <si>
    <r>
      <t xml:space="preserve">Šablona EU LIQ2 – Ukazatel čistého stabilního financování </t>
    </r>
    <r>
      <rPr>
        <sz val="10"/>
        <rFont val="Arial"/>
        <family val="2"/>
        <charset val="238"/>
      </rPr>
      <t/>
    </r>
  </si>
  <si>
    <t xml:space="preserve"> 451a(3)</t>
  </si>
  <si>
    <t>7(c)</t>
  </si>
  <si>
    <t>Příloha XV
Zpřístupňování informací o cílech a zásadách v oblasti řízení rizik, o expozicích vůči úvěrovému riziku, riziku rozmělnění a o úvěrově kvalitě</t>
  </si>
  <si>
    <t>EU CRA</t>
  </si>
  <si>
    <t>Tabulka EU CRA: Obecné kvalitativní informace o úvěrovém riziku</t>
  </si>
  <si>
    <t xml:space="preserve">435(1) (a), (b), (d) a (f) </t>
  </si>
  <si>
    <t>8(1)(a)</t>
  </si>
  <si>
    <t>Příloha XV</t>
  </si>
  <si>
    <t>Příloha XVI</t>
  </si>
  <si>
    <t xml:space="preserve">1
pouze 435(1) (a), (e) a (f) </t>
  </si>
  <si>
    <t>EU CRB</t>
  </si>
  <si>
    <t>Tabulka EU CRB: Dodatečné zpřístupnění ohledně úvěrové kvality aktiv</t>
  </si>
  <si>
    <t xml:space="preserve">442 (a) a (b) </t>
  </si>
  <si>
    <t>8(1)(b)</t>
  </si>
  <si>
    <t>EU CR1</t>
  </si>
  <si>
    <t xml:space="preserve">Šablona EU CR1: Výkonné a nevýkonné expozice a související rezerva </t>
  </si>
  <si>
    <t xml:space="preserve">442 (c) a (f) </t>
  </si>
  <si>
    <t>8(2)</t>
  </si>
  <si>
    <t>EU CR1-A</t>
  </si>
  <si>
    <t>Šablona EU CR1-A: Splatnost expozic</t>
  </si>
  <si>
    <t>442 (g)</t>
  </si>
  <si>
    <t>8(1)(d)</t>
  </si>
  <si>
    <t>EU CR2</t>
  </si>
  <si>
    <t>Šablona EU CR2: Změny objemu nevýkonných úvěrů a pohledávek</t>
  </si>
  <si>
    <t xml:space="preserve">442(f) </t>
  </si>
  <si>
    <t>8(1)(e)</t>
  </si>
  <si>
    <t>EU CR2a</t>
  </si>
  <si>
    <t>Šablona EU CR2a: Změny objemu nevýkonných úvěrů a pohledávek a související čisté kumulované zpětně získané částky</t>
  </si>
  <si>
    <t>8(3)</t>
  </si>
  <si>
    <t>EU CQ1</t>
  </si>
  <si>
    <t>Šablona EU CQ1: Úvěrová kvalita expozic s úlevou</t>
  </si>
  <si>
    <t xml:space="preserve"> 442 (c) </t>
  </si>
  <si>
    <t>EU CQ2</t>
  </si>
  <si>
    <t>Šablona EU CQ2: Kvalita úlev</t>
  </si>
  <si>
    <t>EU CQ3</t>
  </si>
  <si>
    <t>Šablona EU CQ3: Úvěrová kvalita výkonných a nevýkonných expozic podle počtu dnů po splatnosti</t>
  </si>
  <si>
    <t xml:space="preserve"> 442 (d) </t>
  </si>
  <si>
    <t>8(1)(c)</t>
  </si>
  <si>
    <t>EU CQ4</t>
  </si>
  <si>
    <t>Šablona EU CQ4: Kvalita nevýkonných expozic podle zeměpisné oblasti </t>
  </si>
  <si>
    <t xml:space="preserve">442 (c) a (e) </t>
  </si>
  <si>
    <t>8(2) (pro sloupce  a, c, e, f a g šablony  EU CQ4) and  8(3) (pro sloupce b a d šablony EU CQ4 )</t>
  </si>
  <si>
    <t>EU CQ5</t>
  </si>
  <si>
    <t>Šablona EU CQ5: Úvěrová kvalita úvěrů a pohledávek za nefinančními podniky podle odvětví</t>
  </si>
  <si>
    <t>8(2) (pro sloupce  a, c, e, f a g šablony  EU CQ5) and  8(3) (pro sloupce b a d šablony EU CQ5 )</t>
  </si>
  <si>
    <t>EU CQ6</t>
  </si>
  <si>
    <t xml:space="preserve">Šablona EU CQ6: Ocenění kolaterálu – úvěry a pohledávky </t>
  </si>
  <si>
    <t>EU CQ7</t>
  </si>
  <si>
    <t xml:space="preserve">Šablona EU CQ7: Kolaterál získaný převzetím a exekucemi </t>
  </si>
  <si>
    <t>1 (GL)</t>
  </si>
  <si>
    <t>EU CQ8</t>
  </si>
  <si>
    <t xml:space="preserve">Šablona EU CQ8: Kolaterál získaný převzetím a exekucemi – podle roku původu
</t>
  </si>
  <si>
    <t>Příloha XVII
Zpřístupňování informací o použití technik snižování úvěrového rizika</t>
  </si>
  <si>
    <t>EU CRC</t>
  </si>
  <si>
    <t>Tabulka EU CRC – Požadavky na zpřístupnění kvalitativních informací, které se týkají technik snižování úvěrového rizika</t>
  </si>
  <si>
    <t xml:space="preserve">453(a) až (e) </t>
  </si>
  <si>
    <t>9(a)</t>
  </si>
  <si>
    <t>Příloha XVII</t>
  </si>
  <si>
    <t>Příloha XVIII</t>
  </si>
  <si>
    <t>EU CR3</t>
  </si>
  <si>
    <t>Šablona EU CR3 – Přehled technik snižování úvěrového rizika:  Zpřístupňování informací o použití technik snižování úvěrového rizika</t>
  </si>
  <si>
    <t>453(f)</t>
  </si>
  <si>
    <t>9(b)</t>
  </si>
  <si>
    <t>Příloha  XIX
Zpřístupňování informací o použití standardizovaného přístupu k úvěrovému riziku (vyjma úvěrového rizika protistrany a sekuritizovaných pozic)</t>
  </si>
  <si>
    <t>EU CRD</t>
  </si>
  <si>
    <t>Tabulka EU CRD – Požadavky na zpřístupnění kvalitativních informací, které se týkají standardizovaného modelu</t>
  </si>
  <si>
    <t>444 (a) až (d)</t>
  </si>
  <si>
    <t>10(a)</t>
  </si>
  <si>
    <t>Příloha XIX</t>
  </si>
  <si>
    <t>Příloha XX</t>
  </si>
  <si>
    <t>EU CR4</t>
  </si>
  <si>
    <t xml:space="preserve">Šablona EU CR4 – Standardizovaný přístup – expozice úvěrového rizika a účinky snižování úvěrového rizika
</t>
  </si>
  <si>
    <t xml:space="preserve">453 (g), (h) a (i) a 444 (e) </t>
  </si>
  <si>
    <t>10(b)</t>
  </si>
  <si>
    <t>EU CR5</t>
  </si>
  <si>
    <t>Šablona EU CR5 – Standardizovaný přístup</t>
  </si>
  <si>
    <t xml:space="preserve">444 (e) </t>
  </si>
  <si>
    <t>10(c)</t>
  </si>
  <si>
    <t>Příloha XXI 
Zpřístupňování informací o použití přístupu IRB k úvěrovému riziku (vyjma úvěrového rizika protistrany)</t>
  </si>
  <si>
    <t>EU CRE</t>
  </si>
  <si>
    <t>Tabulka EU CRE – Požadavky na zpřístupnění kvalitativních informací, které se týkají přístupu IRB</t>
  </si>
  <si>
    <t xml:space="preserve">452 (a) až (f) </t>
  </si>
  <si>
    <t>11(a)</t>
  </si>
  <si>
    <t>Příloha XXI</t>
  </si>
  <si>
    <t>Příloha XXII</t>
  </si>
  <si>
    <t>EU CR6</t>
  </si>
  <si>
    <t xml:space="preserve">Šablona EU CR6 – Přístup IRB – Expozice úvěrového rizika podle kategorie expozic a rozmezí hodnot PD
</t>
  </si>
  <si>
    <t xml:space="preserve">452 (g),(i) až(v) </t>
  </si>
  <si>
    <t>11(b)</t>
  </si>
  <si>
    <t>EU CR6-A</t>
  </si>
  <si>
    <t>Šablona EU CR6-A – Rozsah použití přístupu IRB a standardizovaného přístupu</t>
  </si>
  <si>
    <t xml:space="preserve">452 (b) </t>
  </si>
  <si>
    <t>EU CR7</t>
  </si>
  <si>
    <t xml:space="preserve">Šablona EU CR7 – Přístup IRB – Účinek úvěrových derivátů použitých jako techniky snižování úvěrového rizika na objem rizikově vážených expozic (RWEA)
</t>
  </si>
  <si>
    <t xml:space="preserve">453 (j) </t>
  </si>
  <si>
    <t>11(c)</t>
  </si>
  <si>
    <t>EU CR7-A</t>
  </si>
  <si>
    <t>Šablona EU CR7-A – Přístup IRB – Zpřístupňování informací o rozsahu využití technik snižování úvěrového rizika</t>
  </si>
  <si>
    <t xml:space="preserve">453 (g) </t>
  </si>
  <si>
    <t>EU CR8</t>
  </si>
  <si>
    <t xml:space="preserve">Šablona EU CR8 – Tokové výkazy objemů rizikově vážených expozic (RWEA) o expozicích úvěrového rizika podle přístupu IRB </t>
  </si>
  <si>
    <t xml:space="preserve">438 (h) </t>
  </si>
  <si>
    <t>11(d)</t>
  </si>
  <si>
    <t>CR9</t>
  </si>
  <si>
    <t>Šablona CR9 – Přístup IRB – Zpětné testování PD podle kategorií expozic (pevně stanovená stupnice PD)</t>
  </si>
  <si>
    <t xml:space="preserve">452 (h) </t>
  </si>
  <si>
    <t>11(e)</t>
  </si>
  <si>
    <t>CR9.1</t>
  </si>
  <si>
    <t>Šablona CR9.1 – Přístup IRB – Zpětné testování PD podle kategorií expozic (pouze pro odhady PD v souladu s čl. 180 odst. 1 písm. f) CRR)</t>
  </si>
  <si>
    <t xml:space="preserve">452 (h)/
180(1) (f) </t>
  </si>
  <si>
    <t>Příloha XXIII 
Zpřístupňování informací o specializovaných úvěrových expozicích a akciových expozicích podle metody zjednodušené rizikové váhy</t>
  </si>
  <si>
    <t>EU CR10</t>
  </si>
  <si>
    <t>Šablona EU CR10 – Specializované úvěrové expozice a akciové expozice podle metody zjednodušené rizikové váhy</t>
  </si>
  <si>
    <t>438 e)</t>
  </si>
  <si>
    <t>Příloha XXIII</t>
  </si>
  <si>
    <t>Příloha XXIV</t>
  </si>
  <si>
    <t>Příloha XXV 
Zpřístupňování informací o úvěrovém riziku protistrany</t>
  </si>
  <si>
    <t>EU CCRA</t>
  </si>
  <si>
    <t>Tabulka EU CCRA – Zpřístupňování kvalitativních informací, které se týkají úvěrového rizika protistrany</t>
  </si>
  <si>
    <t xml:space="preserve">439 (a), (b), (c), (d) </t>
  </si>
  <si>
    <t>13(a)</t>
  </si>
  <si>
    <t>Příloha XXV</t>
  </si>
  <si>
    <t>Příloha XXVI</t>
  </si>
  <si>
    <t>EU CCR1</t>
  </si>
  <si>
    <t>Šablona EU CCR1 – Analýza expozic s úvěrovým rizikem protistrany podle přístupu</t>
  </si>
  <si>
    <t xml:space="preserve">439 (f), (g), (k), (m) </t>
  </si>
  <si>
    <t>13(b)</t>
  </si>
  <si>
    <t>2/ 1 pro bod (m)</t>
  </si>
  <si>
    <t>EU CCR2</t>
  </si>
  <si>
    <t>Šablona EU CCR2 – Transakce podléhající kapitálovým požadavkům na riziko související s úvěrovou úpravou v ocenění</t>
  </si>
  <si>
    <t>439(h)</t>
  </si>
  <si>
    <t>13(c)</t>
  </si>
  <si>
    <t>EU CCR3</t>
  </si>
  <si>
    <t>Šablona EU CCR3 – Standardizovaný přístup – Expozice s úvěrovým rizikem protistrany podle regulatorních kategorií expozic a rizikové váhy</t>
  </si>
  <si>
    <t xml:space="preserve">439 (l) 
odkazující na 444 (e) </t>
  </si>
  <si>
    <t>13(d)</t>
  </si>
  <si>
    <t>EU CCR4</t>
  </si>
  <si>
    <t>Šablona EU CCR4 – Přístup IRB – Expozice s úvěrovým rizikem protistrany podle kategorie expozic a stupnice PD</t>
  </si>
  <si>
    <t xml:space="preserve">439 (l) 
odkazující na  452 (g) </t>
  </si>
  <si>
    <t>EU CCR5</t>
  </si>
  <si>
    <t>Šablona EU CCR5 – Složení kolaterálu pro expozice s úvěrovým rizikem protistrany</t>
  </si>
  <si>
    <t>439 e)</t>
  </si>
  <si>
    <t>13(e)</t>
  </si>
  <si>
    <t>EU CCR6</t>
  </si>
  <si>
    <t>Šablona EU CCR6 – Expozice úvěrových derivátů</t>
  </si>
  <si>
    <t>438(j)</t>
  </si>
  <si>
    <t>13(f)</t>
  </si>
  <si>
    <t>EU CCR7</t>
  </si>
  <si>
    <t>Šablona EU CCR7 – Tokové výkazy objemů rizikově vážených expozic o expozicích s úvěrovým rizikem protistrany podle metody interního modelu</t>
  </si>
  <si>
    <t>438(h)</t>
  </si>
  <si>
    <t>13(g)</t>
  </si>
  <si>
    <t>EU CCR8</t>
  </si>
  <si>
    <t>Šablona EU CCR8 – Expozice vůči ústředním protistranám</t>
  </si>
  <si>
    <t>439(i)</t>
  </si>
  <si>
    <t>13(h)</t>
  </si>
  <si>
    <t>Příloha XXVII
Zpřístupňování informací o expozicích vůči sekuritizovaným pozicím</t>
  </si>
  <si>
    <t>EU SECA</t>
  </si>
  <si>
    <t xml:space="preserve">Tabulka EU SECA – Požadavky na zpřístupnění kvalitativních informací, které se týkají sekuritizovaných expozic </t>
  </si>
  <si>
    <t xml:space="preserve"> 449 (a) až (i)</t>
  </si>
  <si>
    <t>14(a)</t>
  </si>
  <si>
    <t>Příloha XXVII</t>
  </si>
  <si>
    <t>Příloha XXVIII</t>
  </si>
  <si>
    <t>EU SEC1</t>
  </si>
  <si>
    <t>Šablona EU SEC1 – Sekuritizované expozice v investičním portfoliu</t>
  </si>
  <si>
    <t xml:space="preserve"> 449 (j) </t>
  </si>
  <si>
    <t>14(b)</t>
  </si>
  <si>
    <t>EU SEC2</t>
  </si>
  <si>
    <t>Šablona EU SEC2 – Sekuritizované expozice v obchodním portfoliu</t>
  </si>
  <si>
    <t>EU SEC3</t>
  </si>
  <si>
    <t>Šablona EU SEC3 – Sekuritizované expozice v investičním portfoliu a související regulativní kapitálové požadavky – instituce jednající jako původce nebo sponzor</t>
  </si>
  <si>
    <t>449 (k)(i)</t>
  </si>
  <si>
    <t>14(c)</t>
  </si>
  <si>
    <t>EU SEC4</t>
  </si>
  <si>
    <t>Šablona EU SEC4 – Sekuritizované expozice v investičním portfoliu a související regulatorní kapitálové požadavky – instituce jednající jako investor</t>
  </si>
  <si>
    <t xml:space="preserve">449 (k)(ii) </t>
  </si>
  <si>
    <t>EU SEC5</t>
  </si>
  <si>
    <t>Šablona EU SEC5 – Expozice sekuritizované institucí – Expozice v selhání a specifické úpravy o úvěrové riziko</t>
  </si>
  <si>
    <t>449(l)</t>
  </si>
  <si>
    <t>14(d)</t>
  </si>
  <si>
    <t>Příloha XXIX
Zpřístupňování informací o tržním riziku podle standardizovaného a interního přístupu</t>
  </si>
  <si>
    <t>EU MRA</t>
  </si>
  <si>
    <t>Tabulka EU MRA: Požadavky na zpřístupnění kvalitativních informací, které se týkají tržního rizika</t>
  </si>
  <si>
    <t xml:space="preserve"> 435(1)(a) až (d) </t>
  </si>
  <si>
    <t xml:space="preserve">15(2)(a) </t>
  </si>
  <si>
    <t>Příloha XXIX</t>
  </si>
  <si>
    <t>Příloha XXX</t>
  </si>
  <si>
    <t>1 
pouze  435(1)(a)</t>
  </si>
  <si>
    <t>EU MR1</t>
  </si>
  <si>
    <t>Šablona EU MR1 – Tržní riziko podle standardizovaného přístupu</t>
  </si>
  <si>
    <t>15(1)</t>
  </si>
  <si>
    <t>EU MRB</t>
  </si>
  <si>
    <t>Tabulka EU MRB: Požadavky na zpřístupnění kvalitativních informací pro instituce, které používají interní modely pro tržní riziko</t>
  </si>
  <si>
    <t xml:space="preserve">455  (a),(b),(c),(f) </t>
  </si>
  <si>
    <t xml:space="preserve">15(2)(b) </t>
  </si>
  <si>
    <t>EU MR2-A</t>
  </si>
  <si>
    <t>Šablona EU MR2-A – Tržní riziko podle přístupu interního modelu (IMA)</t>
  </si>
  <si>
    <t xml:space="preserve">445 (e) </t>
  </si>
  <si>
    <t xml:space="preserve">15(2)(c) </t>
  </si>
  <si>
    <t>EU MR2-B</t>
  </si>
  <si>
    <t>Šablona EU MR2-B – Tokové výkazy rizikově vážených expozic vůči tržnímu riziku podle přístupu IMA</t>
  </si>
  <si>
    <t xml:space="preserve">15(2)(d) </t>
  </si>
  <si>
    <t>EU MR3</t>
  </si>
  <si>
    <t>Šablona EU MR3 – Hodnoty IMA pro obchodní portfolia</t>
  </si>
  <si>
    <t xml:space="preserve">445 (d) </t>
  </si>
  <si>
    <t xml:space="preserve">15(2)(e) </t>
  </si>
  <si>
    <t>EU MR4</t>
  </si>
  <si>
    <t>Šablona EU MR4 – Porovnání odhadů VaR se zisky/ztrátami</t>
  </si>
  <si>
    <t xml:space="preserve">445 (g) </t>
  </si>
  <si>
    <t xml:space="preserve">15(2)(f) </t>
  </si>
  <si>
    <t>Příloha XXXI
Zpřístupňování informací o operačním riziku</t>
  </si>
  <si>
    <t>EU ORA</t>
  </si>
  <si>
    <t>Tabulka EU ORA – Kvalitativní informace o operačním riziku</t>
  </si>
  <si>
    <t xml:space="preserve"> 435(1), 446 a 454 </t>
  </si>
  <si>
    <t>Příloha XXXI</t>
  </si>
  <si>
    <t>Příloha XXXII</t>
  </si>
  <si>
    <t xml:space="preserve">1
pouze  435(1) (a), (e) a (f) </t>
  </si>
  <si>
    <t>EU OR1</t>
  </si>
  <si>
    <t xml:space="preserve"> Šablona EU OR1 – Kapitálové požadavky k operačnímu riziku a objemy rizikově vážených expozic</t>
  </si>
  <si>
    <t xml:space="preserve">446 a 454 </t>
  </si>
  <si>
    <t>Příloha XXXIII 
Zpřístupňování informací o zásadách odměňování</t>
  </si>
  <si>
    <t>EU  REMA</t>
  </si>
  <si>
    <t>Tabulka EU REMA – Zásady odměňování</t>
  </si>
  <si>
    <t xml:space="preserve"> 450(1) (a), (b), (c), (d), (e), (f), (j) a (k)  a 450(2) </t>
  </si>
  <si>
    <t>17(a)</t>
  </si>
  <si>
    <t>Příloha XXXIII</t>
  </si>
  <si>
    <t>Příloha XXXIV</t>
  </si>
  <si>
    <t xml:space="preserve">1
pouze 450(1) (a) až (d) a (j) </t>
  </si>
  <si>
    <t>EU REM1</t>
  </si>
  <si>
    <t xml:space="preserve">Šablona EU REM1 – Výše odměn v účetním období </t>
  </si>
  <si>
    <t xml:space="preserve"> 450(1) (h)(i) až (ii) </t>
  </si>
  <si>
    <t>17(b)</t>
  </si>
  <si>
    <t>EU REM2</t>
  </si>
  <si>
    <t>Šablona EU REM2 – Zvláštní platby pracovníkům, jejichž pracovní činnosti mají podstatný dopad na rizikový profil daných institucí (vybraní zaměstnanci)</t>
  </si>
  <si>
    <t xml:space="preserve">450(1)  (h)(v) až (vii) </t>
  </si>
  <si>
    <t>17(c)</t>
  </si>
  <si>
    <t>EU REM3</t>
  </si>
  <si>
    <t xml:space="preserve">Šablona EU REM3 – Odměny s odloženou splatností </t>
  </si>
  <si>
    <t xml:space="preserve"> 450(1)  (h)(iii) až (iv) </t>
  </si>
  <si>
    <t>17(d)</t>
  </si>
  <si>
    <t>EU REM4</t>
  </si>
  <si>
    <t>Šablona EU REM4 – Odměny ve výši 1 milion EUR nebo více ročně</t>
  </si>
  <si>
    <t xml:space="preserve">450 (1)(i) </t>
  </si>
  <si>
    <t>17(e)</t>
  </si>
  <si>
    <t>EU REM5</t>
  </si>
  <si>
    <t>Šablona EU REM5 – Informace o odměnách pracovníků, jejichž pracovní činnosti mají podstatný dopad na rizikový profil daných institucí (vybraní zaměstnanci)</t>
  </si>
  <si>
    <t xml:space="preserve"> 450(1)(g) </t>
  </si>
  <si>
    <t>Příloha XXXV 
Zpřístupňování informací o zatížení aktiv</t>
  </si>
  <si>
    <t>EU AE1</t>
  </si>
  <si>
    <t>Šablona EU AE1 – Zatížená a nezatížená aktiva</t>
  </si>
  <si>
    <t>443</t>
  </si>
  <si>
    <t>Příloha XXXV</t>
  </si>
  <si>
    <t>Příloha XXXVI</t>
  </si>
  <si>
    <t>EU AE2</t>
  </si>
  <si>
    <t>Šablona EU AE2 – Přijatý kolaterál a emitované vlastní dluhové cenné papíry</t>
  </si>
  <si>
    <t>EU AE3</t>
  </si>
  <si>
    <t>Šablona EU AE3 – Zdroje zatížení</t>
  </si>
  <si>
    <t>EU AE4</t>
  </si>
  <si>
    <t>Tabulka EU AE4 – Průvodní komentář</t>
  </si>
  <si>
    <t>Příloha XXXVII 
Zpřístupňování informací o expozicích vůči úrokovému riziku u pozic nezahrnutých do obchodního portfolia</t>
  </si>
  <si>
    <t>EU IRRBBA</t>
  </si>
  <si>
    <t>Tabulka EU IRRBBA – Kvalitativní informace o úrokových rizicích investičního portfolia</t>
  </si>
  <si>
    <t>448</t>
  </si>
  <si>
    <t>16a</t>
  </si>
  <si>
    <t>Příloha XXXVII</t>
  </si>
  <si>
    <t>Příloha XXXVIII</t>
  </si>
  <si>
    <t>EU IRRBB1</t>
  </si>
  <si>
    <t>Šablona EU IRRBB1 – Úroková rizika investičního portfolia</t>
  </si>
  <si>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</si>
  <si>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</si>
  <si>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</si>
  <si>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431(3)</t>
  </si>
  <si>
    <t>Klíčové prvky formálních zásad instituce přijatých k naplnění požadavků na zpřístupňování informací</t>
  </si>
  <si>
    <t>Uveřejňování informací  podle článku 473a nařízení (EU) č. 575/2013, pokud jde o přechodná ustanovení pro zmírnění dopadu zavedení IFRS 9 na kapitál</t>
  </si>
  <si>
    <t>EBA/GL/2018/01
Zpřístupňování informací v souvislosti s IFRS9</t>
  </si>
  <si>
    <t>IFRS9(468)</t>
  </si>
  <si>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</si>
  <si>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473a (468)</t>
  </si>
  <si>
    <t>EBA/GL/2018/10
Zpřístupňování informací  o nevýkonných expozicích a expozicích s úlevou (ve znění obecných pokynů EBA/GL/2022/13)</t>
  </si>
  <si>
    <t>Šablona 1</t>
  </si>
  <si>
    <r>
      <t>Úvěrová kvalita expozic s úlevou (totožná se šablonou</t>
    </r>
    <r>
      <rPr>
        <b/>
        <sz val="11"/>
        <rFont val="Calibri"/>
        <family val="2"/>
        <charset val="238"/>
        <scheme val="minor"/>
      </rPr>
      <t xml:space="preserve"> EU CQ1</t>
    </r>
    <r>
      <rPr>
        <sz val="11"/>
        <rFont val="Calibri"/>
        <family val="2"/>
        <charset val="238"/>
        <scheme val="minor"/>
      </rPr>
      <t>)</t>
    </r>
  </si>
  <si>
    <t>ano (viz EU CQ1)</t>
  </si>
  <si>
    <t>Příloha č. I EBA/GL/2018/10</t>
  </si>
  <si>
    <t>Šablona 3</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</si>
  <si>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</si>
  <si>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t>ano (viz EU CQ3)</t>
  </si>
  <si>
    <t>Příloha č. II EBA/GL/2018/10</t>
  </si>
  <si>
    <t>Šablona 4</t>
  </si>
  <si>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</si>
  <si>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CR1)</t>
  </si>
  <si>
    <t>Šablona 9</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</si>
  <si>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</si>
  <si>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t>ano (viz EU CQ7)</t>
  </si>
  <si>
    <t>Příloha č. V EBA/GL/2018/10</t>
  </si>
  <si>
    <t>Legenda</t>
  </si>
  <si>
    <t>barevné označení šablon a tabulek na listu Obsah, které uveřejňují velké dceřiné podniky mateřských institucí v EU (včetně  četnosti jejich uveřejňování - sloupce B,M,N)*</t>
  </si>
  <si>
    <t>Obecné zásady týkající se zpřístupňování informací</t>
  </si>
  <si>
    <t>Písemné potvrzení člena vedoucího orgánu nebo vrcholného vedení</t>
  </si>
  <si>
    <t>Klíčové prvky formálních zásad instituce přijaté k naplnění požadavků na zpřístupňování informací</t>
  </si>
  <si>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</si>
  <si>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t>Vložte kopii písemného potvrzení člena vedoucího orgánu nebo vrcholného vedení, např. ve formátu pdf.</t>
  </si>
  <si>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</si>
  <si>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Zařazení instituce z pohledu četnosti a rozsahu uveřejňování k referenčnímu datu uveřejnění</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</si>
  <si>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</si>
  <si>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</si>
  <si>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</si>
  <si>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t>Popis klíčových prvků formálních zásad instituce přijatých k naplnění požadavků na zpřístupňování informací v souladu s požadavky stanovenými v  části osmé CRR:</t>
  </si>
  <si>
    <t>1. Požadavky na zpřístupňování informací jsou zakotveny ve vnitřním předpisu CREDITAS B.V. Výkaznictví skupinové a obezřetnostní konsolidované báze, který rovněž stanovuje pracovní postupy při plnění výkazní povinnosti Banky.</t>
  </si>
  <si>
    <t>2. Plnění informační povinnosti zajišťuje divize financí, ostatní divize poskytují v této věci součinnost.</t>
  </si>
  <si>
    <t xml:space="preserve">Příloha I 
</t>
  </si>
  <si>
    <t>Zpřístuňování přehledů</t>
  </si>
  <si>
    <t>(v tis. Kč)</t>
  </si>
  <si>
    <t>Celkový objem rizikové expozice</t>
  </si>
  <si>
    <t>Celkové kapitálové požadavky</t>
  </si>
  <si>
    <t>a</t>
  </si>
  <si>
    <t>b</t>
  </si>
  <si>
    <t>c</t>
  </si>
  <si>
    <t>T</t>
  </si>
  <si>
    <t>T-1</t>
  </si>
  <si>
    <t>Úvěrové riziko (vyjma úvěrového rizika protistrany)</t>
  </si>
  <si>
    <t xml:space="preserve">Z toho standardizovaný přístup </t>
  </si>
  <si>
    <t xml:space="preserve">Z toho základní přístup IRB </t>
  </si>
  <si>
    <t>Z toho rozřazovací přístup</t>
  </si>
  <si>
    <t>EU 4a</t>
  </si>
  <si>
    <t>Z toho akcie na základě metody zjednodušené rizikové váhy</t>
  </si>
  <si>
    <t xml:space="preserve">Z toho pokročilý přístup IRB </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</si>
  <si>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</si>
  <si>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</si>
  <si>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</si>
  <si>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</si>
  <si>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</si>
  <si>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</si>
  <si>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</si>
  <si>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</si>
  <si>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</si>
  <si>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</si>
  <si>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</si>
  <si>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</si>
  <si>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</si>
  <si>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</si>
  <si>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</si>
  <si>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</si>
  <si>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</si>
  <si>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</si>
  <si>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</si>
  <si>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</si>
  <si>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</si>
  <si>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</si>
  <si>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</si>
  <si>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</si>
  <si>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</si>
  <si>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</si>
  <si>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</si>
  <si>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 xml:space="preserve">   CS
Příloha I</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</si>
  <si>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</si>
  <si>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</si>
  <si>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</si>
  <si>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</si>
  <si>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</si>
  <si>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</si>
  <si>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</si>
  <si>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</si>
  <si>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</si>
  <si>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</si>
  <si>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</si>
  <si>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</si>
  <si>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</si>
  <si>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</si>
  <si>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</si>
  <si>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</si>
  <si>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</si>
  <si>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</si>
  <si>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</si>
  <si>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</si>
  <si>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</si>
  <si>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</si>
  <si>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</si>
  <si>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</si>
  <si>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</si>
  <si>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</si>
  <si>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</si>
  <si>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</si>
  <si>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</si>
  <si>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</si>
  <si>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</si>
  <si>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</si>
  <si>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</si>
  <si>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</si>
  <si>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</si>
  <si>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</si>
  <si>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</si>
  <si>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</si>
  <si>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</si>
  <si>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</si>
  <si>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</si>
  <si>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</si>
  <si>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</si>
  <si>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n/a</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</si>
  <si>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</si>
  <si>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</si>
  <si>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</si>
  <si>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</si>
  <si>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</si>
  <si>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</si>
  <si>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</si>
  <si>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</si>
  <si>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</si>
  <si>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</si>
  <si>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</si>
  <si>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</si>
  <si>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</si>
  <si>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</si>
  <si>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</si>
  <si>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</si>
  <si>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</si>
  <si>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</si>
  <si>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</si>
  <si>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</si>
  <si>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</si>
  <si>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</si>
  <si>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</si>
  <si>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</si>
  <si>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</si>
  <si>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</si>
  <si>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</si>
  <si>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</si>
  <si>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Řádek</t>
  </si>
  <si>
    <t>Text ve volném formátu</t>
  </si>
  <si>
    <t>Čl. 438 písm. a) CRR</t>
  </si>
  <si>
    <t>(a)</t>
  </si>
  <si>
    <t>Přístup k hodnocení přiměřenosti vnitřně stanoveného kapitálu</t>
  </si>
  <si>
    <t>Čl. 438 písm. c) CRR</t>
  </si>
  <si>
    <t>(b)</t>
  </si>
  <si>
    <t xml:space="preserve">Na vyžádání daného příslušného orgánu výsledek interního postupu pro hodnocení kapitálové přiměřenosti instituce
V rámci posuzování kapitálové přiměřenosti a s ohledem na velikost i obchodní model obezřetnostního celku, společnost CREDITAS B.V. posuzuje následující rizika:
1.	Kreditní riziko
2.	Riziko koncentrace
3.	Tržní riziko
4.	Úrokové riziko bankovní knihy
5.	Měnové riziko
6.	Operační riziko
7.	Ostatní rizika
CREDITAS B.V. udržuje relevantní vnitřní limity nastavené v souladu s regulatorními požadavky a zajišťuje obezřetnostní přístup v řízení kapitálové přiměřenosti instituce.
</t>
  </si>
  <si>
    <t>Zpřístupňování informací o cílech a zásadách v oblasti řízení rizik</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</si>
  <si>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</si>
  <si>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</si>
  <si>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</si>
  <si>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</si>
  <si>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</si>
  <si>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</si>
  <si>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</si>
  <si>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</si>
  <si>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</si>
  <si>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</si>
  <si>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 xml:space="preserve">Prohlášení schválené vedoucím orgánem o přiměřenosti opatření k řízení rizik
CREDITAS B.V. v rámci řízení rizik disponuje řídicím a kontrolním systémem implementovaným s ohledem na velikost obezřetnostní báze i nastaveného obchodního modelu, který respektuje rizikový profil i rizikový apetit materiálních institucích patřících do obezřetnostního celku.
Banky patřící do obezřetnostní báze periodicky vyhodnocují přiměřenost řídicího a kontrolního systému vzhledem k povaze jejich profilu a rizikovému apetitu. Základem toho vyhodnocení jsou zprávy o řídicím a kontrolním systému bank, vypracované útvary Interního auditu.
</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</si>
  <si>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</si>
  <si>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</si>
  <si>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</si>
  <si>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</si>
  <si>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</si>
  <si>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</si>
  <si>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</si>
  <si>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 xml:space="preserve">Strategie a procesy řízení jednotlivých kategorií rizik
Banky patřící do obezřetností konsolidace řídí rizika, kterým jsou nebo mohou být vystavena, na úrovni jednotlivých rizik (úvěrové, tržní, likvidní a operační) a jednotlivých typů finančních nástrojů a obchodních aktivit následovně:
Banky používají soustavu limitů a procesů pro kontrolu rizik, z nichž nejvýznamnější jsou limity celkové akceptované míry rizika a další objemové a koncentrační limity pro, například, jednotlivé typy transakcí a protistrany. Klíčovým cílem v oblasti řízení rizik je především zajištění obezřetného a konzervativního přístupu. Stěžejní procesy v oblasti řízení úvěrového rizika jsou: hodnocení bonity; oceňování a správa zajištění; pravidelné monitorování portfolia (včetně systému včasného varování); intenzivní správa problémových úvěrů. Stěžejní procesy v oblasti řízení úrokového a měnového rizika jsou: hodnocení hodnoty bazických bodů (scénáře IRRBB pro EVE a NII); hodnocení posunu kreditního spreadu na portfoliu korporátních dluhopisů (CSRBB v rámci IRRBB); hodnocení měnových pozic metodou historického Value-at-Risk. Stěžejní procesy v oblasti řízení rizika likvidity jsou: hodnocení likviditního gapu – going concern scénář a krizový scénář; hodnocení ukazatele krytí likvidity, ukazatel čistého stabilního financování a poměru úvěrů ke vkladům;  pravidelné monitorování statistiky likvidity (včetně systému včasného varování). Stěžejní procesy v oblasti řízení operačního rizika jsou: každoroční sebehodnocení rizik a kontrol; analýza IT rizik; hodnocení rizik spojených se zavedením nového produktu; průběžný sběr dat o událostech operačního rizika; sledování klíčových ukazatelů rizika; sledování událostí externího operačního rizika. Přijaté strategie řízení rizik a zásady procesu hodnocení přiměřenosti vnitřního kapitálu a likvidity bank (ICAAP / ILAAP) zajišťují, že aktivity institucí jsou udržovány na úrovni schopnosti bank nést rizika. 
</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</si>
  <si>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</si>
  <si>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</si>
  <si>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</si>
  <si>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</si>
  <si>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</si>
  <si>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 xml:space="preserve">Společnost CREDITAS B.V. (FHC) má monistickou strukturu, kterou tvoří Představenstvo společnosti. Představenstvo zastupuje Společnost ve všech záležitostech a je odpovědné za její každodenní obchodní řízení. Společnost nemá jiný správní, řídicí nebo dozorčí orgán než představenstvo.
Člen vedoucího orgánu 
Jiří Hrouda, managing director
Willem-Jan Pelle, managing director
</t>
  </si>
  <si>
    <t>Čl. 435 odst. 2 písm. b) CRR</t>
  </si>
  <si>
    <t>Informace o politice přijímání pracovníků pro výběr členů vedoucího orgánu a jejich skutečných znalostech, dovednostech a zkušenostech</t>
  </si>
  <si>
    <t xml:space="preserve">Společnost vnitřním předpisem upravila zásady pro posuzování důvěryhodnosti, odborné způsobilosti a zkušeností. Při posuzováni se společnost řídí Společnými pokyny EBA a ESMA č. EBA/GL/2021/06 k posuzování vhodnosti členů vedoucího orgánu a osob v klíčových funkcích, Úředním sdělením ČNB ze dne 5. srpna 2020 k výkladu pojmů důvěryhodnost a odborná způsobilost a Dohledovým sdělením ČNB č. 1/2021 ze dne 9. 4. 2021, Zajišťování vhodnosti osob v sektorech úvěrových institucí, pojišťoven, zajišťoven a penzijních společností.
Důvěryhodnost členů statutárních orgánů je posuzována a ověřována zejména prostřednictvím veřejných rejstříků. 
Společnost uplatňuje při výběru členů svých orgánů politiku rozmanitosti s přihlédnutím na jejich kvalifikaci a zkušenosti.  Při posuzování a zajišťování odborné způsobilosti kolektivního orgánu jako celku, společnost posuzuje, jestli má kolektivní orgán jako celek dostatečné znalosti, dovednosti a zkušenosti. 
Odborná způsobilost a zkušenost je posuzována zejména na základě dosavadní pracovní kariéry uchazečů a jejich dokladů o nejvyšším dosaženém vzdělání.
Součásti procesu vyhodnocení vhodnosti osoby je ověření informací získaných od kandidátů z nezávislých zdrojů. 
Při posuzování a zajišťování odborné způsobilosti kolektivního orgánu jako celku, společnost posuzuje, jestli má kolektivní orgán jako celek dostatečné znalosti, dovednosti a zkušenosti. 
</t>
  </si>
  <si>
    <t>Čl. 435 odst. 2 písm. c) CRR</t>
  </si>
  <si>
    <t>(c)</t>
  </si>
  <si>
    <t>Informace o politice různorodosti s ohledem na výběr členů vedoucího orgánu</t>
  </si>
  <si>
    <t>Společnost uplatňuje při výběru členů svých orgánů politiku rozmanitosti s přihlédnutím na jejich kvalifikaci a zkušenosti. Jejím cílem je podpořit různorodost členů tak, aby bylo v rámci celku dosaženo širokého souboru kvalit a kompetencí, dosaženo rozmanitosti názorů a zkušeností a docíleno správného rozhodování. Aspekty rozmanitosti jsou zejména vzdělání a odborná praxe, pohlaví a věk</t>
  </si>
  <si>
    <t>Čl. 435 odst. 2 písm. d) CRR</t>
  </si>
  <si>
    <t>Informace o tom, zda instituce zřídila zvláštní výbor pro rizika a jaká je četnost zasedání výboru</t>
  </si>
  <si>
    <t>Čl. 435 odst. 2 písm. e) CRR</t>
  </si>
  <si>
    <t xml:space="preserve">Popis toku informací o riziku pro vedoucí orgán </t>
  </si>
  <si>
    <t>Zpřístupňování informací o oblasti působnosti regulatorního rámce</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</si>
  <si>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</si>
  <si>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</si>
  <si>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</si>
  <si>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</si>
  <si>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</si>
  <si>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</si>
  <si>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</si>
  <si>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</si>
  <si>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</si>
  <si>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</si>
  <si>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</si>
  <si>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</si>
  <si>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</si>
  <si>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</si>
  <si>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</si>
  <si>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</si>
  <si>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</si>
  <si>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</si>
  <si>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</si>
  <si>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</si>
  <si>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</si>
  <si>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</si>
  <si>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</si>
  <si>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</si>
  <si>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</si>
  <si>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</si>
  <si>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</si>
  <si>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</si>
  <si>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</si>
  <si>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</si>
  <si>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</si>
  <si>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</si>
  <si>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</si>
  <si>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</si>
  <si>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</si>
  <si>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</si>
  <si>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</si>
  <si>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</si>
  <si>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</si>
  <si>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</si>
  <si>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</si>
  <si>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</si>
  <si>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</si>
  <si>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</si>
  <si>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</si>
  <si>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</si>
  <si>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</si>
  <si>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</si>
  <si>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</si>
  <si>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</si>
  <si>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</si>
  <si>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</si>
  <si>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</si>
  <si>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</si>
  <si>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</si>
  <si>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</si>
  <si>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</si>
  <si>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</si>
  <si>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</si>
  <si>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</si>
  <si>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</si>
  <si>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</si>
  <si>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</si>
  <si>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</si>
  <si>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</si>
  <si>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</si>
  <si>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</si>
  <si>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</si>
  <si>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</si>
  <si>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</si>
  <si>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</si>
  <si>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</si>
  <si>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</si>
  <si>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</si>
  <si>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</si>
  <si>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</si>
  <si>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</si>
  <si>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</si>
  <si>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</si>
  <si>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</si>
  <si>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</si>
  <si>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</si>
  <si>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</si>
  <si>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</si>
  <si>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</si>
  <si>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</si>
  <si>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</si>
  <si>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</si>
  <si>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</si>
  <si>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</si>
  <si>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</si>
  <si>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 xml:space="preserve">Příloha VII </t>
  </si>
  <si>
    <t>Zpřístupňování informací o kapitálu</t>
  </si>
  <si>
    <t>Šablona EU CC2 – Sesouhlasení regulatorního kapitálu s rozvahou v auditované účetní závěrce</t>
  </si>
  <si>
    <t>Šablona EU CCA – Základní vlastnosti nástrojů regulatorního kapitálu a nástrojů způsobilých závazků</t>
  </si>
  <si>
    <t xml:space="preserve">       CS
Příloha VII</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</si>
  <si>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</si>
  <si>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</si>
  <si>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</si>
  <si>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</si>
  <si>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</si>
  <si>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</si>
  <si>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</si>
  <si>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</si>
  <si>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</si>
  <si>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</si>
  <si>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</si>
  <si>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</si>
  <si>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</si>
  <si>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</si>
  <si>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</si>
  <si>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</si>
  <si>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</si>
  <si>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</si>
  <si>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</si>
  <si>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</si>
  <si>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</si>
  <si>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</si>
  <si>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</si>
  <si>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</si>
  <si>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</si>
  <si>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</si>
  <si>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</si>
  <si>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</si>
  <si>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</si>
  <si>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</si>
  <si>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</si>
  <si>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</si>
  <si>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</si>
  <si>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</si>
  <si>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</si>
  <si>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</si>
  <si>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</si>
  <si>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</si>
  <si>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</si>
  <si>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</si>
  <si>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</si>
  <si>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</si>
  <si>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</si>
  <si>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</si>
  <si>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</si>
  <si>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</si>
  <si>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</si>
  <si>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</si>
  <si>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</si>
  <si>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</si>
  <si>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</si>
  <si>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</si>
  <si>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</si>
  <si>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</si>
  <si>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</si>
  <si>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</si>
  <si>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</si>
  <si>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</si>
  <si>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</si>
  <si>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</si>
  <si>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</si>
  <si>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</si>
  <si>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</si>
  <si>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</si>
  <si>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</si>
  <si>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</si>
  <si>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</si>
  <si>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</si>
  <si>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</si>
  <si>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</si>
  <si>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</si>
  <si>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</si>
  <si>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</si>
  <si>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</si>
  <si>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</si>
  <si>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</si>
  <si>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</si>
  <si>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</si>
  <si>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</si>
  <si>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</si>
  <si>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</si>
  <si>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</si>
  <si>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</si>
  <si>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</si>
  <si>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</si>
  <si>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</si>
  <si>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</si>
  <si>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</si>
  <si>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</si>
  <si>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</si>
  <si>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</si>
  <si>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</si>
  <si>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</si>
  <si>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</si>
  <si>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</si>
  <si>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</si>
  <si>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</si>
  <si>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</si>
  <si>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</si>
  <si>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</si>
  <si>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</si>
  <si>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</si>
  <si>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</si>
  <si>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</si>
  <si>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</si>
  <si>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</si>
  <si>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</si>
  <si>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</si>
  <si>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</si>
  <si>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</si>
  <si>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</si>
  <si>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</si>
  <si>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</si>
  <si>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</si>
  <si>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</si>
  <si>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</si>
  <si>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</si>
  <si>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</si>
  <si>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</si>
  <si>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</si>
  <si>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</si>
  <si>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</si>
  <si>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</si>
  <si>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</si>
  <si>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</si>
  <si>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</si>
  <si>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</si>
  <si>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</si>
  <si>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</si>
  <si>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</si>
  <si>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</si>
  <si>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</si>
  <si>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</si>
  <si>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</si>
  <si>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</si>
  <si>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v tis. Kč</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</si>
  <si>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</si>
  <si>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</si>
  <si>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Pokladní hotovost, hotovost u centrálních bank a ostatní vklady na požádání</t>
  </si>
  <si>
    <t>Finanční aktiva k obchodování</t>
  </si>
  <si>
    <t>Neobchodní finanční aktiva povinně oceňovaná v reálné hodnotě vykázané do zisku nebo ztráty</t>
  </si>
  <si>
    <t>Finanční aktiva v reálné hodnotě vykázané do zisku nebo ztráty</t>
  </si>
  <si>
    <t>Finanční aktiva v reálné hodnotě prostřednictvím ostatního úplného výsledku</t>
  </si>
  <si>
    <t>Finanční aktiva v naběhlé hodnotě</t>
  </si>
  <si>
    <t>Deriváty – zajišťovací účetnictví</t>
  </si>
  <si>
    <t>Investice do dceřiných podniků, společných podniků a přidružených podniků</t>
  </si>
  <si>
    <t>Hmotná aktiva</t>
  </si>
  <si>
    <t>Nehmotná aktiva</t>
  </si>
  <si>
    <t>Daňové pohledávky</t>
  </si>
  <si>
    <t>Ostatní aktiva</t>
  </si>
  <si>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</si>
  <si>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</si>
  <si>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Finanční závazky k obchodování</t>
  </si>
  <si>
    <t>Finanční závazky v naběhlé hodnotě</t>
  </si>
  <si>
    <t>Rezervy</t>
  </si>
  <si>
    <t>Daňové závazky</t>
  </si>
  <si>
    <t>Ostatní závazky</t>
  </si>
  <si>
    <t>Závazky celkem</t>
  </si>
  <si>
    <t>Kapitál</t>
  </si>
  <si>
    <t>Emisní ážio</t>
  </si>
  <si>
    <t>Kumulovaný ostatní úplný výsledek</t>
  </si>
  <si>
    <t>Nerozdělený zisk</t>
  </si>
  <si>
    <t>Rezervní fondy z přecenění</t>
  </si>
  <si>
    <t>Ostatní rezervy</t>
  </si>
  <si>
    <t>Zisk nebo ztráta připadající vlastníkům mateřského podniku</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</si>
  <si>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</si>
  <si>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</si>
  <si>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</si>
  <si>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</si>
  <si>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</si>
  <si>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</si>
  <si>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</si>
  <si>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</si>
  <si>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</si>
  <si>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</si>
  <si>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</si>
  <si>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</si>
  <si>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CET1</t>
  </si>
  <si>
    <t xml:space="preserve">     Pravidla CRR platná po uplynutí přechodného období</t>
  </si>
  <si>
    <t xml:space="preserve">     Způsobilý na individuálním/(sub-)konsolidovaném základě / individuálním a (sub-)konsolidovaném základě</t>
  </si>
  <si>
    <t>Konsolidovaný</t>
  </si>
  <si>
    <t xml:space="preserve">     Typ nástroje (typy upřesní každá jurisdikce)</t>
  </si>
  <si>
    <t xml:space="preserve">Akcie </t>
  </si>
  <si>
    <t>Objem uznaný v regulatorním kapitálu nebo způsobilých závazcích (měna v milionech, k poslednímu datu pro vykazování)</t>
  </si>
  <si>
    <t xml:space="preserve">Nominální hodnota nástroje </t>
  </si>
  <si>
    <t>100 EUR</t>
  </si>
  <si>
    <t>EU-9a</t>
  </si>
  <si>
    <t>Emisní cena</t>
  </si>
  <si>
    <t>EU-9b</t>
  </si>
  <si>
    <t>Cena při splacení</t>
  </si>
  <si>
    <t>Účetní klasifikace</t>
  </si>
  <si>
    <t>Vlastní kapitál akcionářů</t>
  </si>
  <si>
    <t>Původní datum emise</t>
  </si>
  <si>
    <t>21.1.2021</t>
  </si>
  <si>
    <t>Věčný nebo datovaný</t>
  </si>
  <si>
    <t>Věčný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</si>
  <si>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</si>
  <si>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</si>
  <si>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</si>
  <si>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</si>
  <si>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</si>
  <si>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</si>
  <si>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</si>
  <si>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</si>
  <si>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</si>
  <si>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</si>
  <si>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</si>
  <si>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</si>
  <si>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</si>
  <si>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</si>
  <si>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</si>
  <si>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</si>
  <si>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</si>
  <si>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</si>
  <si>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</si>
  <si>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</si>
  <si>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</si>
  <si>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</si>
  <si>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</si>
  <si>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</si>
  <si>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</si>
  <si>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</si>
  <si>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</si>
  <si>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</si>
  <si>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</si>
  <si>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</si>
  <si>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</si>
  <si>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</si>
  <si>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</si>
  <si>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</si>
  <si>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Zpřístupňování informací o proticyklických kapitálových rezervách</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</si>
  <si>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</si>
  <si>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</si>
  <si>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</si>
  <si>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</si>
  <si>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</si>
  <si>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</si>
  <si>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</si>
  <si>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</si>
  <si>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</si>
  <si>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</si>
  <si>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</si>
  <si>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</si>
  <si>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</si>
  <si>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</si>
  <si>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</si>
  <si>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</si>
  <si>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</si>
  <si>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</si>
  <si>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</si>
  <si>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</si>
  <si>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</si>
  <si>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</si>
  <si>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</si>
  <si>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</si>
  <si>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</si>
  <si>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</si>
  <si>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</si>
  <si>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</si>
  <si>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</si>
  <si>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 xml:space="preserve">Příloha XI </t>
  </si>
  <si>
    <t xml:space="preserve">Zpřístupňování informací o pákovém poměru </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</si>
  <si>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</si>
  <si>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</si>
  <si>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</si>
  <si>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</si>
  <si>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</si>
  <si>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</si>
  <si>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</si>
  <si>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</si>
  <si>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</si>
  <si>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</si>
  <si>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</si>
  <si>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</si>
  <si>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</si>
  <si>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</si>
  <si>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</si>
  <si>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</si>
  <si>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</si>
  <si>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</si>
  <si>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</si>
  <si>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</si>
  <si>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 xml:space="preserve">     CS
Příloha XI</t>
  </si>
  <si>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</si>
  <si>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</si>
  <si>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</si>
  <si>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</si>
  <si>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</si>
  <si>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</si>
  <si>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</si>
  <si>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</si>
  <si>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</si>
  <si>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</si>
  <si>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</si>
  <si>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</si>
  <si>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</si>
  <si>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</si>
  <si>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</si>
  <si>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</si>
  <si>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</si>
  <si>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</si>
  <si>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</si>
  <si>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</si>
  <si>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</si>
  <si>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</si>
  <si>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</si>
  <si>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</si>
  <si>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</si>
  <si>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</si>
  <si>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</si>
  <si>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</si>
  <si>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</si>
  <si>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</si>
  <si>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</si>
  <si>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</si>
  <si>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</si>
  <si>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</si>
  <si>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</si>
  <si>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</si>
  <si>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</si>
  <si>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</si>
  <si>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</si>
  <si>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</si>
  <si>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</si>
  <si>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</si>
  <si>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</si>
  <si>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</si>
  <si>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</si>
  <si>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</si>
  <si>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</si>
  <si>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</si>
  <si>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</si>
  <si>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</si>
  <si>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</si>
  <si>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</si>
  <si>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</si>
  <si>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</si>
  <si>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</si>
  <si>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</si>
  <si>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</si>
  <si>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</si>
  <si>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</si>
  <si>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</si>
  <si>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</si>
  <si>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</si>
  <si>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</si>
  <si>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</si>
  <si>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</si>
  <si>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</si>
  <si>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</si>
  <si>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</si>
  <si>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</si>
  <si>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</si>
  <si>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</si>
  <si>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</si>
  <si>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</si>
  <si>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</si>
  <si>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</si>
  <si>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</si>
  <si>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</si>
  <si>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</si>
  <si>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</si>
  <si>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</si>
  <si>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</si>
  <si>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</si>
  <si>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</si>
  <si>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</si>
  <si>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</si>
  <si>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</si>
  <si>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</si>
  <si>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</si>
  <si>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</si>
  <si>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</si>
  <si>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</si>
  <si>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</si>
  <si>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</si>
  <si>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</si>
  <si>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</si>
  <si>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</si>
  <si>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</si>
  <si>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</si>
  <si>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</si>
  <si>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</si>
  <si>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</si>
  <si>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</si>
  <si>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</si>
  <si>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</si>
  <si>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</si>
  <si>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</si>
  <si>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</si>
  <si>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</si>
  <si>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</si>
  <si>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</si>
  <si>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</si>
  <si>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 Zpřístupňování požadavků na likviditu</t>
  </si>
  <si>
    <t>Šablona EU LIQ1 – Kvantitativní informace o LCR</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</si>
  <si>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</si>
  <si>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</si>
  <si>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</si>
  <si>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 xml:space="preserve">Strategie a procesy řízení rizika likvidity včetně politik diverzifikace zdrojů a splatnosti plánovaného financování
CREDITAS B.V. v rámci řízení rizika likvidity postupuje v souladu s regulatorními požadavky a s ohledem na velikost obezřetnostní báze i nastaveného obchodního modelu, který je v souladu s procesy řízení rizika likvidity materiálních institucí, patřících do obezřetnostního celku.
V rámci řízení rizika likvidity banky patřící do obezřetnostní báze dodržují vnitřně stanovený Risk Appetite Statemet (RAS) - kvantitativně vyjádřený pomocí hierarchie relevantních rizikových limitů a indikátorů. RAS je pravidelně aktualizován ve shodě s vnitřními předpisy bank. Banky udržují hodnoty klíčových metrik/ukazatelů nad úrovní varovných limitů. Vyhodnocení rizika likvidity je pravidelně reportováno výborům ALCO, resp. jiným relevantním výborům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</si>
  <si>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</si>
  <si>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</si>
  <si>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</si>
  <si>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</si>
  <si>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CREDITAS B.V., prostřednictvím bank patřících do obezřetnostního celku, zajišťuje a snižuje riziko likvidity prostřednictvím kontinuálního udržování dostatečného likviditního polštáře ve formě HQLA (hotovost, nostro ČNB, reverzní REPO operace s ČNB a portfolio českých státních dluhopisů). Banky  začleněné do obezřetnostního  celku využívají nástroje finančního trhu jako např. FX swapy nebo REPO operace k snižování rizika likvidity.</t>
  </si>
  <si>
    <t>Přehled plánů pohotovostního financování banky</t>
  </si>
  <si>
    <t>CREDITAS B.V. má nastavené pohotovostní financování na úrovni jednotlivých bank patřících do obezřetnostního celku. Individuální Liqudity Contingency plány jsou revidovány a testovány na roční bázi. Výsledky individuálních testů jsou předkládány k diskuzi na ALCO výbory jednotlivých bank. Liquidity Contingency plány obsahují sadu limitů, které jsou monitorovány na pravidelné bázi a současně obsahují i seznam kroků vedoucích ke stabilizaci likviditní situace bank.</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</si>
  <si>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</si>
  <si>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</si>
  <si>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</si>
  <si>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</si>
  <si>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</si>
  <si>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</si>
  <si>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</si>
  <si>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</si>
  <si>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</si>
  <si>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</si>
  <si>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</si>
  <si>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</si>
  <si>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</si>
  <si>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</si>
  <si>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</si>
  <si>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</si>
  <si>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</si>
  <si>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</si>
  <si>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</si>
  <si>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</si>
  <si>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</si>
  <si>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</si>
  <si>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</si>
  <si>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</si>
  <si>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</si>
  <si>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</si>
  <si>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</si>
  <si>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</si>
  <si>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</si>
  <si>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</si>
  <si>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</si>
  <si>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</si>
  <si>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</si>
  <si>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</si>
  <si>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</si>
  <si>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</si>
  <si>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</si>
  <si>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</si>
  <si>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</si>
  <si>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</si>
  <si>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</si>
  <si>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</si>
  <si>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</si>
  <si>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</si>
  <si>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</si>
  <si>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</si>
  <si>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</si>
  <si>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</si>
  <si>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</si>
  <si>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</si>
  <si>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</si>
  <si>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</si>
  <si>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</si>
  <si>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</si>
  <si>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</si>
  <si>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</si>
  <si>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</si>
  <si>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</si>
  <si>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</si>
  <si>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</si>
  <si>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</si>
  <si>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</si>
  <si>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</si>
  <si>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</si>
  <si>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</si>
  <si>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</si>
  <si>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</si>
  <si>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</si>
  <si>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</si>
  <si>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</si>
  <si>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</si>
  <si>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</si>
  <si>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</si>
  <si>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</si>
  <si>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</si>
  <si>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</si>
  <si>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</si>
  <si>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</si>
  <si>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</si>
  <si>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</si>
  <si>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</si>
  <si>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</si>
  <si>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</si>
  <si>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</si>
  <si>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</si>
  <si>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</si>
  <si>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</si>
  <si>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</si>
  <si>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</si>
  <si>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</si>
  <si>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</si>
  <si>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</si>
  <si>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</si>
  <si>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</si>
  <si>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</si>
  <si>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</si>
  <si>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</si>
  <si>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Zpřístupňování informací o cílech a zásadách v oblasti řízení rizik, o expozicích vůči úvěrovému riziku, riziku rozmělnění a o úvěrově kvalitě</t>
  </si>
  <si>
    <t xml:space="preserve">Šablona EU CR1: Výkonné a nevýkonné expozice a související rezerva (odpovídá  Šabloně 4 z přílohy č. II EBA/GL/2018/10) </t>
  </si>
  <si>
    <t>Šablona EU CQ1: Úvěrová kvalita expozic s úlevou (odpovídá Šabloně 1 z přílohy č. I  EBA /GL/2018/10)</t>
  </si>
  <si>
    <t>Šablona EU CQ3: Úvěrová kvalita výkonných a nevýkonných expozic podle počtu dnů po splatnosti (odpovídá  Šabloně 3 z přílohy č. II EBA/GL/2018/10)</t>
  </si>
  <si>
    <t>Šablona EU CQ5: Úvěrová kvalita úvěrů a pohledávek podle odvětví</t>
  </si>
  <si>
    <t>Šablona EU CQ7: Kolaterál získaný převzetím a exekucemi (odpovídá šabloně 9 přílohy č. V EBA/GL/2018/10)</t>
  </si>
  <si>
    <t>Šablona EU CQ8: Kolaterál získaný převzetím a exekucemi – podle roku původu</t>
  </si>
  <si>
    <t>Instituce popíší své cíle a zásady řízení rizik pro úvěrové riziko prostřednictvím těchto informací:</t>
  </si>
  <si>
    <t>Zpřístupnění kvalitativních informací</t>
  </si>
  <si>
    <t xml:space="preserve">Ve stručném prohlášení o riziku podle čl. 435 odst. 1 písm. f) CRR – jak se model podnikání promítá do prvků profilu úvěrového rizika instituce. 
CREDITAS B.V. podstupuje úvěrové riziko skrze banky patřící do obezřetnostní báze. 
Banka CREDITAS a Max Banka mají na individuální bázi představenstvem schválenou Politiku řízení úvěrového rizika („Credit Risk Policy“, CRP) tj. specifickou politiku, která doplňuje prohlášení o míře ochoty podstupovat rizika („Risk Apetite Statement“, RAS) a určuje strategickou orientaci jednotlivých bank a současně definuje základní metody používané v různých oblastech úvěrové politiky. Klíčovými cíli v oblasti řízení úvěrového rizika je především zajištění obezřetného a konzervativního přístupu v souladu s pokyny ČNB, dalšími právními principy a osvědčenými postupy v této oblasti. Dodržování a dosahování těchto cílů a požadavků je monitorováno a hlášeno na měsíční bázi orgánům jednotlivých bank, odpovědných za rozhodování. Odchylky jsou zdokumentovány a odůvodněny. Přijaté strategie řízení úvěrového rizika a zásady procesu hodnocení přiměřenosti vnitřního kapitálu bank (ICAAP) na individuální bázi zajišťují, že úvěrové portfolio bank je udržováno na úrovni schopnosti jednotlivých bank nést rizika.
</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</si>
  <si>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 
CREDITAS B.V. podstupuje úvěrové riziko skrze banky patřící do obezřetnostní báze.  Banky mají nastavené zásady pro zajištění a snižování úvěrového rizika následovně:
Banka CREDITAS:
 V zájmu prevence nepříznivé koncentrace úvěrového rizika zavedla Banka interní systém limitů vycházejících z platné legislativy EU, z cílů stanovených v rámci strategie řízení úvěrového rizika a prohlášení o míře ochoty podstupovat rizika, v následující struktuře:
-	limity pro velké expozice,
-	limity pro jednotlivá odvětví.
Zároveň Banka zavedla postupy snížení rizika koncentrace na základě průběžného detailního sledování úvěrového portfolia. Řízení a snižování rizika koncentrace umožňují především následující metody:
-	dodržování interních úvěrových limitů stanovených v souladu s Nařízením Evropského parlamentu a Rady (EU) č. 575/2013 ze dne 26. června 2013 o obezřetnostních požadavcích na úvěrové instituce a investiční podniky, Směrnice Evropského parlamentu a Rady 2013/36/EU ze dne 26. června 2013 o přístupu k činnosti úvěrových institucí a o obezřetnostním dohledu nad úvěrovými institucemi a investičními podniky a Vyhláškou č. 163/2014 o výkonu činnosti bank, spořitelních a úvěrních družstev a obchodníků s cennými papíry, ve znění pozdějších předpisů, které jsou denně monitorovány,
-	nepřetržité sledování velkých angažovaností s cílem zamezit překročení maximálního úvěrového limitu stanoveného regulátorem,
-	sestavení měsíční zprávy obsahující porovnání úrovně koncentrace angažovanosti s výše uvedenými limity.
Banka je vystavena úvěrovému riziku z titulu svých obchodních aktivit, poskytování úvěrů, zajišťovacích transakcí, investičních aktivit a zprostředkovatelských činností. Banka kvantifikuje úvěrové riziko pro každého klienta na základě komplexních informací o jeho celkové současné a očekávané situaci tj. na jeho bonitě. Na základě tohoto komplexního detailního zhodnocení Banka rozhodne o limitech na daného klienta, zajištění a ostatních parametrech úvěru v rámci definované úvěrové strategie. Hodnocení bonity klienta dále slouží společně s údajem o typu transakce a hodnotě zajištění k výpočtu očekávaných rizikových ztrát Banky.
Při hodnocení rizikovosti klienta mj. Banka používá pro firemní klientelu model ratingového hodnocení založený na evaluaci finančních a nefinančních parametrů a Credit Bureau Score pro klientelu hypotéčního financování. Tyto nástroje slouží jako podpůrný prostředek rozhodování. Rating (scoring) se zaměřuje na kvantitativní a kvalitativní parametry hodnocení dlužníka a predikuje budoucí platební morálku klienta a pravděpodobnost, že se z pohledávky stane v průběhu dalších dvanácti měsíců pohledávka se selháním dlužníka. Výsledkem je zařazení klienta do třídy, která vyjadřuje předpokládanou rizikovost klienta.
Vnitřní postupy Banky v oblasti hodnocení rizikovosti klientů jsou standardizovány a minimalizují tedy riziko nesprávného hodnocení a zařazení do rizikové ratingové (scoringové) třídy. Jednotlivé třídy vyjadřují předpokládanou rizikovost klienta a jsou seřazeny sestupně od nejlepších po nejhorší a distribuce klientů do jednotlivých tříd je i součástí řízení a monitorování úvěrového portfolia. Rating (scoring) klientů hypotéčního financování je aktualizován na kvartální bázi.
Max Banka  
V zájmu prevence nepříznivé koncentrace úvěrového rizika zavedla Banka interní systém limitů vycházejících z platné legislativy EU, z cílů stanovených v rámci strategie řízení úvěrového rizikaa prohlášení o míře ochoty podstupovat rizika, v následující struktuře:
-	limity pro velké expozice,
-	limity pro přeshraniční expozice,
-	limity pro jednotlivé země,
-	limity pro jednotlivá odvětví.
Zároveň Banka zavedla postupy snížení rizika koncentrace na základě průběžného detailního sledování úvěrového portfolia. Řízení a snižování rizika koncentrace umožňují především následující metody:
-	dodržování interních úvěrových limitů stanovených v souladu s Nařízením Evropského parlamentu a Rady (EU) č. 575/2013 ze dne 26. června 2013 o obezřetnostních požadavcích na úvěrové instituce a investiční podniky, Směrnice Evropského parlamentu a Rady 2013/36/EU ze dne 26. června 2013 o přístupu k činnosti úvěrových institucí a o obezřetnostním dohledu nad úvěrovými institucemi a investičními podniky a Vyhláškou č. 163/2014 o výkonu činnosti bank, spořitelních a úvěrních družstev a obchodníků s cennými papíry, ve znění pozdějších předpisů, které jsou denně monitorovány,
-	nepřetržité sledování velkých angažovaností s cílem zamezit překročení maximálního úvěrového limitu stanoveného regulátorem,
-	sestavení měsíční zprávy obsahující porovnání úrovně koncentrace angažovanosti s výše uvedenými limity.
Banka je vystavena úvěrovému riziku z titulu svých obchodních aktivit, poskytování úvěrů, zajišťovacích transakcí, investičních aktivit a zprostředkovatelských činností. Banka kvantifikuje úvěrové riziko pro každého klienta na základě komplexních informací o jeho celkové současné a očekávané situaci tj. na jeho bonitě. Na základě tohoto komplexního detailního zhodnocení Banka rozhodne o limitech na daného klienta, zajištění a ostatních parametrech úvěru v rámci definované úvěrové strategie. Hodnocení bonity klienta dále slouží společně s údajem o typu transakce a hodnotě zajištění k výpočtu očekávaných rizikových nákladů Banky.
Při hodnocení rizikovosti klienta mj. Banka používá pro firemní klientelu statisticko-matematický model ratingového hodnocení založený na evaluaci finančních a nefinančních parametrů a generickou score kartu pro klientelu individuálního bankovnictví. Tyto nástroje slouží jako podpůrný prostředek rozhodování. Rating (scoring) se zaměřuje na kvantitativní a kvalitativní parametry hodnocení dlužníka a predikuje budoucí platební morálku klienta a pravděpodobnost, že se z pohledávky stane v průběhu dalších dvanácti měsíců pohledávka se selháním dlužníka. Výsledkem je zařazení klienta do třídy, která vyjadřuje předpokládanou rizikovost klienta.
Vnitřní postupy Banky v oblasti hodnocení rizikovosti klientů jsou standardizovány a minimalizují tedy riziko nesprávného hodnocení a zařazení do rizikové ratingové (scoringové) třídy. Jednotlivé třídy vyjadřují předpokládanou rizikovost klienta a jsou seřazeny sestupně od nejlepších po nejhorší a distribuce klientů do jednotlivých tříd je i součástí řízení a monitorování úvěrového portfolia. Rating (scoring) je aktualizován minimálně na roční bázi, vždy s ohledem na aktuální situaci klienta nebo s ohledem na chování úvěrového portfolia v případě klientely individuálního bankovnictví.</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</si>
  <si>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</si>
  <si>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</si>
  <si>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</si>
  <si>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</si>
  <si>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</si>
  <si>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</si>
  <si>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Šablona 4 přílohy č. II EBA/GL/2018/10: Výkonné a nevýkonné expozice a související opravné položky</t>
  </si>
  <si>
    <t>n</t>
  </si>
  <si>
    <t>o</t>
  </si>
  <si>
    <t>Hrubá účetní hodnota / Jmenovitá hodnota</t>
  </si>
  <si>
    <t>Kumulované ztráty ze znehodnocení, kumulované negativní změny reálné hodnoty z titulu úvěrového rizika a rezerv/opravných položek</t>
  </si>
  <si>
    <t>Kumulované částečné odpisy</t>
  </si>
  <si>
    <t>Přijatý kolaterál a přijaté finanční záruky</t>
  </si>
  <si>
    <t>Výkonné expozice</t>
  </si>
  <si>
    <t>Nevýkonné expozice</t>
  </si>
  <si>
    <t>Výkonné expozice – Kumulované ztráty ze znehodnocení a rezervy/opravné položky</t>
  </si>
  <si>
    <t xml:space="preserve">Nevýkonné expozice – Kumulované ztráty ze znehodnocení, kumulované negativní změny reálné hodnoty z titulu úvěrového rizika a rezerv/opravné položky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</si>
  <si>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</si>
  <si>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</si>
  <si>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</si>
  <si>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</si>
  <si>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</si>
  <si>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</si>
  <si>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</si>
  <si>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</si>
  <si>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</si>
  <si>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</si>
  <si>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</si>
  <si>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</si>
  <si>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</si>
  <si>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</si>
  <si>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</si>
  <si>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</si>
  <si>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</si>
  <si>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</si>
  <si>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</si>
  <si>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</si>
  <si>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</si>
  <si>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</si>
  <si>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</si>
  <si>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</si>
  <si>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</si>
  <si>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</si>
  <si>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</si>
  <si>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</si>
  <si>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</si>
  <si>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</si>
  <si>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</si>
  <si>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</si>
  <si>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</si>
  <si>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</si>
  <si>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</si>
  <si>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</si>
  <si>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</si>
  <si>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</si>
  <si>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</si>
  <si>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</si>
  <si>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</si>
  <si>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</si>
  <si>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</si>
  <si>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</si>
  <si>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</si>
  <si>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</si>
  <si>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</si>
  <si>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</si>
  <si>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</si>
  <si>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</si>
  <si>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</si>
  <si>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</si>
  <si>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</si>
  <si>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</si>
  <si>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</si>
  <si>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Šablona 1 z přílohy č. I EBA/GL/2018/10: Úvěrová kvalita expozic s úlevou</t>
  </si>
  <si>
    <t>Hrubá účetní hodnota / jmenovitá hodnota expozic s opatřeními týkajícími se úlevy</t>
  </si>
  <si>
    <t>Kumulované ztráty ze znehodnocení, kumulované negativní změny reálné hodnoty z titulu úvěrového rizika a rezerv</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</si>
  <si>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</si>
  <si>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</si>
  <si>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</si>
  <si>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</si>
  <si>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</si>
  <si>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</si>
  <si>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</si>
  <si>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</si>
  <si>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</si>
  <si>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</si>
  <si>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</si>
  <si>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</si>
  <si>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Šablona 3 z přílohy č. II EBA/GL/2018/10: Úvěrová kvalita výkonných a nevýkonných expozic podle dnů po splatnosti</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</si>
  <si>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</si>
  <si>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</si>
  <si>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</si>
  <si>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</si>
  <si>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</si>
  <si>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</si>
  <si>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</si>
  <si>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</si>
  <si>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</si>
  <si>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</si>
  <si>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r>
      <rPr>
        <b/>
        <sz val="14"/>
        <color theme="1"/>
        <rFont val="Calibri"/>
        <family val="2"/>
        <scheme val="minor"/>
      </rPr>
      <t>Šablona EU CQ4: Kvalita nevýkonných expozic podle zeměpisné oblasti</t>
    </r>
    <r>
      <rPr>
        <sz val="14"/>
        <color rgb="FF000000"/>
        <rFont val="Calibri"/>
        <family val="2"/>
        <scheme val="minor"/>
      </rPr>
      <t> </t>
    </r>
  </si>
  <si>
    <t>f </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</si>
  <si>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</si>
  <si>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</si>
  <si>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</si>
  <si>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</si>
  <si>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</si>
  <si>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</si>
  <si>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</si>
  <si>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</si>
  <si>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</si>
  <si>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</si>
  <si>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</si>
  <si>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</si>
  <si>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</si>
  <si>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</si>
  <si>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</si>
  <si>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</si>
  <si>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</si>
  <si>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</si>
  <si>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</si>
  <si>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</si>
  <si>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</si>
  <si>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</si>
  <si>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</si>
  <si>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</si>
  <si>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</si>
  <si>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</si>
  <si>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</si>
  <si>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</si>
  <si>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</si>
  <si>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</si>
  <si>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</si>
  <si>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</si>
  <si>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</si>
  <si>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</si>
  <si>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</si>
  <si>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</si>
  <si>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</si>
  <si>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</si>
  <si>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</si>
  <si>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1 rok ≤ 2 roky</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</si>
  <si>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</si>
  <si>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</si>
  <si>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</si>
  <si>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</si>
  <si>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</si>
  <si>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</si>
  <si>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</si>
  <si>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</si>
  <si>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</si>
  <si>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</si>
  <si>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</si>
  <si>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</si>
  <si>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</si>
  <si>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</si>
  <si>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Šablona 9 z přílohy č. V EBA/GL/2018/10: Kolaterál získaný převzetím a exekucí</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</si>
  <si>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</si>
  <si>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</si>
  <si>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</si>
  <si>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</si>
  <si>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</si>
  <si>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</si>
  <si>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</si>
  <si>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</si>
  <si>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</si>
  <si>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</si>
  <si>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</si>
  <si>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</si>
  <si>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</si>
  <si>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</si>
  <si>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</si>
  <si>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</si>
  <si>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</si>
  <si>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</si>
  <si>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</si>
  <si>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</si>
  <si>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</si>
  <si>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</si>
  <si>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</si>
  <si>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</si>
  <si>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</si>
  <si>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</si>
  <si>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</si>
  <si>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</si>
  <si>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</si>
  <si>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</si>
  <si>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</si>
  <si>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</si>
  <si>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</si>
  <si>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</si>
  <si>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</si>
  <si>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Dluhové cenné papíry </t>
  </si>
  <si>
    <t>  </t>
  </si>
  <si>
    <t xml:space="preserve">     z toho nevýkonné expozice</t>
  </si>
  <si>
    <t xml:space="preserve">            z toho v selhání </t>
  </si>
  <si>
    <t>Příloha  XIX</t>
  </si>
  <si>
    <t>Zpřístupňování informací o použití standardizovaného přístupu k úvěrovému riziku (vyjma úvěrového rizika protistrany a sekuritizovaných pozic)</t>
  </si>
  <si>
    <t>Šablona EU CR4 – Standardizovaný přístup – expozice úvěrového rizika a účinky snižování úvěrového rizika</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</si>
  <si>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</si>
  <si>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</si>
  <si>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</si>
  <si>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</si>
  <si>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</si>
  <si>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</si>
  <si>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</si>
  <si>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</si>
  <si>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</si>
  <si>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</si>
  <si>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</si>
  <si>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</si>
  <si>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</si>
  <si>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</si>
  <si>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</si>
  <si>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</si>
  <si>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</si>
  <si>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</si>
  <si>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</si>
  <si>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</si>
  <si>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</si>
  <si>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</si>
  <si>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</si>
  <si>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</si>
  <si>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</si>
  <si>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</si>
  <si>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</si>
  <si>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</si>
  <si>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</si>
  <si>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</si>
  <si>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</si>
  <si>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</si>
  <si>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</si>
  <si>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</si>
  <si>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</si>
  <si>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</si>
  <si>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</si>
  <si>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</si>
  <si>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</si>
  <si>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</si>
  <si>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 xml:space="preserve">Příloha XXI </t>
  </si>
  <si>
    <t>Zpřístupňování informací o použití přístupu IRB k úvěrovému riziku (vyjma úvěrového rizika protistrany)</t>
  </si>
  <si>
    <t>Šablona EU CR6 – Přístup IRB – Expozice úvěrového rizika podle kategorie expozic a rozmezí hodnot PD</t>
  </si>
  <si>
    <t>Šablona EU CR7 – Přístup IRB – Účinek úvěrových derivátů použitých jako techniky snižování úvěrového rizika na objem rizikově vážených expozic (RWEA)</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</si>
  <si>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</si>
  <si>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</si>
  <si>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</si>
  <si>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</si>
  <si>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</si>
  <si>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</si>
  <si>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</si>
  <si>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</si>
  <si>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</si>
  <si>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</si>
  <si>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</si>
  <si>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</si>
  <si>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</si>
  <si>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</si>
  <si>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</si>
  <si>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</si>
  <si>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</si>
  <si>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</si>
  <si>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</si>
  <si>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</si>
  <si>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</si>
  <si>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</si>
  <si>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</si>
  <si>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</si>
  <si>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</si>
  <si>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</si>
  <si>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</si>
  <si>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</si>
  <si>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</si>
  <si>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</si>
  <si>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</si>
  <si>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</si>
  <si>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</si>
  <si>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</si>
  <si>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</si>
  <si>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</si>
  <si>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</si>
  <si>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</si>
  <si>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</si>
  <si>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</si>
  <si>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</si>
  <si>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</si>
  <si>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</si>
  <si>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</si>
  <si>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</si>
  <si>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</si>
  <si>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</si>
  <si>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</si>
  <si>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</si>
  <si>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</si>
  <si>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</si>
  <si>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</si>
  <si>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</si>
  <si>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</si>
  <si>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</si>
  <si>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</si>
  <si>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</si>
  <si>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</si>
  <si>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</si>
  <si>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 xml:space="preserve">Celkem </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</si>
  <si>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</si>
  <si>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</si>
  <si>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</si>
  <si>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</si>
  <si>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</si>
  <si>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</si>
  <si>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</si>
  <si>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</si>
  <si>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</si>
  <si>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</si>
  <si>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</si>
  <si>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</si>
  <si>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</si>
  <si>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</si>
  <si>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</si>
  <si>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</si>
  <si>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</si>
  <si>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</si>
  <si>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</si>
  <si>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</si>
  <si>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</si>
  <si>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</si>
  <si>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</si>
  <si>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</si>
  <si>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</si>
  <si>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</si>
  <si>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</si>
  <si>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</si>
  <si>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</si>
  <si>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</si>
  <si>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</si>
  <si>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</si>
  <si>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</si>
  <si>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z toho podniky – ostatní</t>
  </si>
  <si>
    <t>z toho retailová oblast – ostatní MSP</t>
  </si>
  <si>
    <t>Podíl expozic krytých nástroji v držení třetí strany (%)</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</si>
  <si>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</si>
  <si>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</si>
  <si>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</si>
  <si>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</si>
  <si>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</si>
  <si>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</si>
  <si>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</si>
  <si>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</si>
  <si>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</si>
  <si>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</si>
  <si>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Kategorie expozic</t>
  </si>
  <si>
    <t>Počet dlužníků na konci předchozího roku</t>
  </si>
  <si>
    <t>Zjištěná průměrná míra selhání (%)</t>
  </si>
  <si>
    <t>Průměrná hodnota PD (%)</t>
  </si>
  <si>
    <t>Průměrná
historická
roční
míra selhání (%)</t>
  </si>
  <si>
    <t>Z toho počet
dlužníků v selhání během roku</t>
  </si>
  <si>
    <t>Průměrná hodnota PD</t>
  </si>
  <si>
    <t>Odpovídající hodnota
externího ratingu</t>
  </si>
  <si>
    <t xml:space="preserve">Příloha XXIII </t>
  </si>
  <si>
    <t>Zpřístupňování informací o specializovaných úvěrových expozicích a akciových expozicích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</si>
  <si>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</si>
  <si>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</si>
  <si>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</si>
  <si>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</si>
  <si>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</si>
  <si>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</si>
  <si>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</si>
  <si>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</si>
  <si>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</si>
  <si>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</si>
  <si>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</si>
  <si>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</si>
  <si>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</si>
  <si>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</si>
  <si>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</si>
  <si>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</si>
  <si>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</si>
  <si>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</si>
  <si>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</si>
  <si>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</si>
  <si>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</si>
  <si>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</si>
  <si>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</si>
  <si>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</si>
  <si>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</si>
  <si>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</si>
  <si>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</si>
  <si>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 xml:space="preserve">Příloha XXV </t>
  </si>
  <si>
    <t>Zpřístupňování informací o úvěrovém riziku protistrany</t>
  </si>
  <si>
    <t>Flexibilní formát</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</si>
  <si>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</si>
  <si>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</si>
  <si>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</si>
  <si>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</si>
  <si>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</si>
  <si>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t>Reprodukční náklady (RC)</t>
  </si>
  <si>
    <t>Potenciální budoucí expozice (PFE)</t>
  </si>
  <si>
    <t>Efektivní očekávané pozitivní expozice (EEPE)</t>
  </si>
  <si>
    <r>
      <rPr>
        <sz val="10"/>
        <color theme="1"/>
        <rFont val="Calibri"/>
        <family val="2"/>
        <charset val="238"/>
        <scheme val="minor"/>
      </rPr>
      <t>Koeficient alfa použitý pro výpočet regulatorní hodnoty expozic</t>
    </r>
  </si>
  <si>
    <t>Hodnota expozic před snížením úvěrového rizika</t>
  </si>
  <si>
    <t>Hodnota expozic po snížení úvěrového rizika</t>
  </si>
  <si>
    <t>Objem rizikově vážených expozic (RWEA)</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</si>
  <si>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</si>
  <si>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t>EU – Metoda původní expozice (pro deriváty)</t>
  </si>
  <si>
    <t>1,4</t>
  </si>
  <si>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</si>
  <si>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</si>
  <si>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</si>
  <si>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</si>
  <si>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</si>
  <si>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</si>
  <si>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</si>
  <si>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</si>
  <si>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</si>
  <si>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</si>
  <si>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</si>
  <si>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</si>
  <si>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</si>
  <si>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</si>
  <si>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</si>
  <si>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</si>
  <si>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</si>
  <si>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r>
      <rPr>
        <sz val="11"/>
        <color rgb="FF000000"/>
        <rFont val="Calibri"/>
        <family val="2"/>
        <charset val="238"/>
        <scheme val="minor"/>
      </rPr>
      <t>Transakce podléhající alternativnímu přístupu (podle metody původní expozice)</t>
    </r>
  </si>
  <si>
    <t xml:space="preserve">Celkem transakce podléhající kapitálovým požadavkům na riziko související s úvěrovou úpravou v ocenění </t>
  </si>
  <si>
    <r>
      <rPr>
        <sz val="11"/>
        <color theme="1"/>
        <rFont val="Calibri"/>
        <family val="2"/>
        <charset val="238"/>
        <scheme val="minor"/>
      </rPr>
      <t>Celková hodnota expozic</t>
    </r>
    <r>
      <rPr>
        <sz val="11"/>
        <color rgb="FF000000"/>
        <rFont val="Calibri"/>
        <family val="2"/>
        <charset val="238"/>
        <scheme val="minor"/>
      </rPr>
      <t xml:space="preserve"> </t>
    </r>
  </si>
  <si>
    <t xml:space="preserve">Regionální vlády nebo místní orgány </t>
  </si>
  <si>
    <t>Celková hodnota expozic</t>
  </si>
  <si>
    <t>Stupnice PD</t>
  </si>
  <si>
    <t>Hustota objemů rizikově vážených expozic</t>
  </si>
  <si>
    <t>1 … x</t>
  </si>
  <si>
    <t>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</si>
  <si>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</si>
  <si>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</si>
  <si>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</si>
  <si>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</si>
  <si>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</si>
  <si>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</si>
  <si>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</si>
  <si>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</si>
  <si>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</si>
  <si>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</si>
  <si>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</si>
  <si>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</si>
  <si>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</si>
  <si>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</si>
  <si>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</si>
  <si>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</si>
  <si>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</si>
  <si>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</si>
  <si>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</si>
  <si>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</si>
  <si>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</si>
  <si>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</si>
  <si>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</si>
  <si>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</si>
  <si>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</si>
  <si>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</si>
  <si>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</si>
  <si>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</si>
  <si>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</si>
  <si>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</si>
  <si>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</si>
  <si>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</si>
  <si>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</si>
  <si>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</si>
  <si>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</si>
  <si>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</si>
  <si>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</si>
  <si>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</si>
  <si>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</si>
  <si>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</si>
  <si>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</si>
  <si>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</si>
  <si>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</si>
  <si>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</si>
  <si>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</si>
  <si>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</si>
  <si>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</si>
  <si>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</si>
  <si>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</si>
  <si>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</si>
  <si>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</si>
  <si>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Zpřístupňování informací o expozicích vůči sekuritizovaným pozicím</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</si>
  <si>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</si>
  <si>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</si>
  <si>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</si>
  <si>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</si>
  <si>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</si>
  <si>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</si>
  <si>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</si>
  <si>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</si>
  <si>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</si>
  <si>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</si>
  <si>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</si>
  <si>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</si>
  <si>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</si>
  <si>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</si>
  <si>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</si>
  <si>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</si>
  <si>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</si>
  <si>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</si>
  <si>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</si>
  <si>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</si>
  <si>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</si>
  <si>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</si>
  <si>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</si>
  <si>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</si>
  <si>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</si>
  <si>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</si>
  <si>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</si>
  <si>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</si>
  <si>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</si>
  <si>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</si>
  <si>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</si>
  <si>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</si>
  <si>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</si>
  <si>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</si>
  <si>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</si>
  <si>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</si>
  <si>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</si>
  <si>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</si>
  <si>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</si>
  <si>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</si>
  <si>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</si>
  <si>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</si>
  <si>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</si>
  <si>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</si>
  <si>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</si>
  <si>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</si>
  <si>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</si>
  <si>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</si>
  <si>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</si>
  <si>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</si>
  <si>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</si>
  <si>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</si>
  <si>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</si>
  <si>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</si>
  <si>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</si>
  <si>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</si>
  <si>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</si>
  <si>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</si>
  <si>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</si>
  <si>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</si>
  <si>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</si>
  <si>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</si>
  <si>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</si>
  <si>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</si>
  <si>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</si>
  <si>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</si>
  <si>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</si>
  <si>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</si>
  <si>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Zpřístupňování informací o tržním riziku podle standardizovaného a interního přístupu</t>
  </si>
  <si>
    <t>Tabulka EU MRA – Požadavky na zpřístupnění kvalitativních informací, které se týkají tržního rizika</t>
  </si>
  <si>
    <t>Tabulka EU MRB – Požadavky na zpřístupnění kvalitativních informací pro instituce, které používají interní modely pro tržní riziko</t>
  </si>
  <si>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</si>
  <si>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t xml:space="preserve">CREDITAS B.V. má v rámci obezřetnostního celku nastaveny strategie a procesy k řízení tržního rizika na úrovni individuálních bank následovně: 
Banka CREDITAS
Tržní riziko představuje riziko finanční ztráty z otevřených pozic Banky, které vzniká vlivem změn tržních podmínek (hodnot směnných kurzů, úrokových sazeb, cen cenných papírů, komodit a změn volatilit) na finančních trzích. Banka v rámci tržního rizika identifikuje, měří a řídí tato rizika:
a) měnové riziko – riziko finanční ztráty na celkovou pozici a strukturu aktiv a pasiv Banky způsobené změnami kurzů měn;
b) úrokové riziko – riziko finanční ztráty na celkovou pozici a strukturu aktiv a pasiv Banky způsobené změnou úrokových sazeb, resp. posunem výnosové křivky;
c) riziko z držení cenných papírů (dluhových, majetkových, investičních apod.);
K měření úrokového rizika Banka využívá gapovou analýzu, v níž je každé aktivum i pasivum roztříděno do časových košů dle periody jejich přeceňování. Podle EBA pokynů IRRBB (EBA/GL/2018/02) Banka měří svou expozici vůči úrokovému riziku v bankovní knize, a to jak z hlediska potenciálních změn ekonomické hodnoty vlastního kapitálu (EVE), tak ze změn očekávaného čistého úrokového výnosu (ΔNII). 
Maximální ztráta ze zmíněných standardizovaných scénářů udává kapitálový požadavek k úrokovému riziku investičního portfolia (IRRBB) v rámci systému vnitřně stanoveného kapitálu (ICAAP).
Banka za účelem měření měnového rizika na denní bázi sleduje celkovou měnovou pozici a otevřenou čistou měnovou pozici. Na měsíční bázi provádí stresové testování – Banka pravidelně testuje své portfolio při různých scénářích a pro každý z nich počítá dopad v podobě přecenění otevřené měnové pozice prostřednictvím P/L.
MAX Banka
V rámci řízení tržního rizika banka striktně dodržuje svůj vnitřně stanovený rizikový apetit (kvantitativně vyjádřený pomocí hierarchie relevantních rizikových limitů a indikátorů). Tento rizikový apetit je pravidelně aktualizován ve shodě s vnitřními předpisy banky. Tím je zaručeno potenciální využití změny tržních parametrů a ekonomického cyklu obecně. Banka v současnosti připouští mírnou akceptaci tržního rizika tak, aby optimalizovala svůj risk/return profil. V rámci řízení tržního rizika je ve shodě s plánovaným rizikovým profilem banky uplatňováno zajišťování rizik při řízení otevřené úrokové pozice. Banka používá zejména zajišťování reálné hodnoty a portfoliové (ekonomické) zajištění. Vyhodnocení efektivity zajištění je měsíčně reportováno výboru ALCO.	
</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</si>
  <si>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</si>
  <si>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</si>
  <si>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</si>
  <si>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</si>
  <si>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</si>
  <si>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</si>
  <si>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</si>
  <si>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</si>
  <si>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</si>
  <si>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</si>
  <si>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</si>
  <si>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r>
      <rPr>
        <sz val="11"/>
        <color theme="1"/>
        <rFont val="Calibri"/>
        <family val="2"/>
        <charset val="238"/>
        <scheme val="minor"/>
      </rPr>
      <t>Sekuritizace (specifické riziko)</t>
    </r>
  </si>
  <si>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</si>
  <si>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</si>
  <si>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</si>
  <si>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</si>
  <si>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</si>
  <si>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</si>
  <si>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</si>
  <si>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</si>
  <si>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</si>
  <si>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</si>
  <si>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</si>
  <si>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</si>
  <si>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</si>
  <si>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</si>
  <si>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</si>
  <si>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</si>
  <si>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</si>
  <si>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</si>
  <si>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</si>
  <si>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</si>
  <si>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</si>
  <si>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</si>
  <si>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</si>
  <si>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</si>
  <si>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</si>
  <si>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</si>
  <si>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</si>
  <si>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</si>
  <si>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</si>
  <si>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</si>
  <si>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</si>
  <si>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</si>
  <si>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</si>
  <si>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</si>
  <si>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</si>
  <si>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</si>
  <si>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</si>
  <si>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</si>
  <si>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</si>
  <si>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</si>
  <si>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</si>
  <si>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</si>
  <si>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</si>
  <si>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</si>
  <si>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</si>
  <si>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</si>
  <si>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</si>
  <si>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</si>
  <si>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</si>
  <si>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</si>
  <si>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</si>
  <si>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</si>
  <si>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</si>
  <si>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</si>
  <si>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</si>
  <si>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</si>
  <si>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</si>
  <si>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</si>
  <si>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r>
      <t>VaR</t>
    </r>
    <r>
      <rPr>
        <sz val="11"/>
        <color theme="1"/>
        <rFont val="Calibri"/>
        <family val="2"/>
        <charset val="238"/>
        <scheme val="minor"/>
      </rPr>
      <t xml:space="preserve"> (vyšší z hodnot a a b)</t>
    </r>
  </si>
  <si>
    <t xml:space="preserve">Denní výše VaR z předchozího dne (VaRt–1) </t>
  </si>
  <si>
    <t>Multiplikační faktor (mc) x průměr za předchozích 60 pracovních dnů (VaRavg)</t>
  </si>
  <si>
    <r>
      <t>SVaR</t>
    </r>
    <r>
      <rPr>
        <sz val="11"/>
        <color theme="1"/>
        <rFont val="Calibri"/>
        <family val="2"/>
        <charset val="238"/>
        <scheme val="minor"/>
      </rPr>
      <t xml:space="preserve"> (vyšší z hodnot a a b)</t>
    </r>
  </si>
  <si>
    <t>Poslední dostupná SVaR (SVaRt–1))</t>
  </si>
  <si>
    <t>Multiplikační faktor (ms) vynásobený průměrem výše SVaR za předchozích 60 pracovních dnů (SVaRavg)</t>
  </si>
  <si>
    <r>
      <t>IRC</t>
    </r>
    <r>
      <rPr>
        <sz val="11"/>
        <color theme="1"/>
        <rFont val="Calibri"/>
        <family val="2"/>
        <charset val="238"/>
        <scheme val="minor"/>
      </rPr>
      <t xml:space="preserve"> (vyšší z hodnot a a b)</t>
    </r>
  </si>
  <si>
    <t>Nejnovější hodnota IRC</t>
  </si>
  <si>
    <t>Průměrná hodnota IRC za dvanáct týdnů</t>
  </si>
  <si>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</si>
  <si>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</si>
  <si>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</si>
  <si>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</si>
  <si>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</si>
  <si>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</si>
  <si>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</si>
  <si>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</si>
  <si>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</si>
  <si>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</si>
  <si>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</si>
  <si>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</si>
  <si>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</si>
  <si>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</si>
  <si>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</si>
  <si>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</si>
  <si>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</si>
  <si>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</si>
  <si>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</si>
  <si>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</si>
  <si>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</si>
  <si>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</si>
  <si>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</si>
  <si>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</si>
  <si>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</si>
  <si>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</si>
  <si>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</si>
  <si>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</si>
  <si>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</si>
  <si>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</si>
  <si>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</si>
  <si>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</si>
  <si>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</si>
  <si>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</si>
  <si>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</si>
  <si>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Zpřístupňování informací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</si>
  <si>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</si>
  <si>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</si>
  <si>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</si>
  <si>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</si>
  <si>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</si>
  <si>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</si>
  <si>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 xml:space="preserve">Zpřístupňování informací o cílech a zásadách v oblasti řízení rizik Operačním rizikem se v rámci konsolidované báze CREDITAS B.V. rozumí riziko ztráty v důsledku nedostatků nebo ze selhání interních procesů lidského faktoru a systémů nebo v důsledku vnějších událostí včetně právního rizika a rizika outsourcingu. 
Banky patřící do obezřetnostní konsolidace při řízení operačního rizika vychází z aktuálně platných strategií řízení rizik, schválených představenstvy jednotlivých bank. Představenstva stanovují zásady a rámec pro řízení operačního rizika. Relevantní orgány dohlíží na proces řízení operačního rizika a rozhodují zejména o změnách v metodice řízení operačního rizika a projednávají výsledky ročního procesu sebehodnocení úrovně rizik a kontrol i významné události operačního rizika. Nad rámec standardních nástrojů a procesů k řízení operačního rizika Max Banka používá k mitigaci operačních rizik tzv. issue management. 
</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</si>
  <si>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</si>
  <si>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</si>
  <si>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</si>
  <si>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</si>
  <si>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</si>
  <si>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</si>
  <si>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</si>
  <si>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</si>
  <si>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</si>
  <si>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</si>
  <si>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</si>
  <si>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</si>
  <si>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</si>
  <si>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</si>
  <si>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</si>
  <si>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</si>
  <si>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</si>
  <si>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</si>
  <si>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</si>
  <si>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 xml:space="preserve">Příloha XXXIII </t>
  </si>
  <si>
    <t>Zpřístupňování informací o zásadách odměňování</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</si>
  <si>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</si>
  <si>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</si>
  <si>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</si>
  <si>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 xml:space="preserve">CREDITAS BV, odštěpný závod nemá zřízen výbor pro odměňování.
Společnost nevyužila externí poradce při stanovení zásad odměňování. 
Politika odměňování se vztahuje na CREDITAS BV a na dceřiné společnosti spadající do obezřetnostní báze. Politika se vztahuje i na dceřiné společnosti působící výhradně v rámci EU.  Konsolidovaná báze nepůsobí mimo EU.
Pravidla a postupy odměňování podléhají dohledu a každoročnímu přezkoumání ze strany příslušného orgánu Společnosti Skupiny. CREFDITAS BV, odštěpný závod provádí klasifikaci vybraných pracovníků   v souladu s Nařízením EU 2021/923 ze dne 25. března 2021. Společnost identifikovala vybrané funkce a pozice, které mají významný vliv na celkový rizikový profil.  Vybraní pracovníci ve společnosti CREDITAS B.V, odštěpný závod jsou na pozicích:
-	Členové představenstva 
-	Vedoucí odštěpného závodu
-	Finanční ředitel
-	Personální ředitel
-	Ředitel IT
-	Ředitel vnějších vztahů a komunikace 
-	Ředitel marketingu
-	Provozní ředitel 
-	Ředitel Compliance
-	Ředitel Interního auditu
-	Ředitel Řízení rizik
</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</si>
  <si>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</si>
  <si>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</si>
  <si>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</si>
  <si>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</si>
  <si>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</si>
  <si>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</si>
  <si>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 xml:space="preserve">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na podstupování nepřiměřeného rizika a zajistit soulad s dlouhodobými zájmy Společnosti
Odměna pracovníků je tvořena mzdou v souladu se Zákoníkem práce; u členů řídících a kontrolních orgánů odměnou za výkon funkce v souladu s uzavřenou smlouvou o výkonu funkce. Složky odměny jsou tvořeny pevnou a pohyblivou složkou. 
Stanovené cíle mají odrážet pracovní priority pro dané období. Při hodnocení individuální pracovní výkonnosti se zohlední finanční nebo rizikové (kvantitativní), tak i nefinanční (kvalitativní) cíle Vybraných pracovníků. Finanční (kvantitativní) kritéria zahrnují všechna rizika, ekonomickou efektivnost a zohledňují vztah výnosů a potřebného kapitálu (včetně nákladů na vlastní kapitál) a nefinanční (kvalitativní) kritéria, např. dosažení strategických cílů, manažerské schopnosti, úroveň spolupráce s kontrolními orgány a ostatními společnostmi Skupiny apod. 
Cíle pro pracovníky interní kontroly jsou stanoveny a hodnoceny odděleně od jednotek nebo útvarů, které jsou těmito zaměstnanci kontrolovány. 
Za minulé období došlo k aktualizaci původního předpisu Odměňování, kde došlo k bližší definici pravidel odměňování speciálních skupin zaměstnanců a členů řídících a kontrolních orgánů, řízení pracovního výkonu a pravidla pro pohyblivou odměnu. 
Společnost neposkytuje zaručenou pohyblivou odměnu. Odstupné přiznává v souladu se zákoníkem práce a vnitřním předpisem Společnosti o Odměňování a hodnocení pracovního výkonu a u členů představenstva v souladu s ustanovením sjednaným ve smlouvě o výkonu funkce.
</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</si>
  <si>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</si>
  <si>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</si>
  <si>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</si>
  <si>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</si>
  <si>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</si>
  <si>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</si>
  <si>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 xml:space="preserve">Celková odměna se skládá z pevné a pohyblivé složky. Pohyblivá složka odměny má vždy charakter výkonnostní odměny, a je tedy vázána na splnění předem stanovených kritérií zohledňujících plnění finančních i nefinančních cílů (KPI's). Nárok na pohyblivou složku odměny nebo jakékoliv její části je přiznán jen tehdy, pokud to odpovídá celkovým hospodářským výsledkům Společnosti a splnění individuálních cílů.  Individuální odměny jsou přidělovány na základě dostupného fondu odměn, individuálního hodnocení výkonnosti a schválené výkonným ředitelem Skupiny.
Výplata bonusů reflektuje celkové riziko společnosti ve vztahu ke kapitálové přiměřenosti společnosti.
</t>
  </si>
  <si>
    <t>Poměry mezi stálou a pohyblivou složkou odměny stanovené podle čl. 94 odst. 1 písm. g) CRD</t>
  </si>
  <si>
    <t>Výše celkové pohyblivé složky odměny se liší podle pozice a měla by se pohybovat v rozmezí od 0% do 30% roční základní mzdy zaměstnance.</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</si>
  <si>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</si>
  <si>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</si>
  <si>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</si>
  <si>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</si>
  <si>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</si>
  <si>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</si>
  <si>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</si>
  <si>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</si>
  <si>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</si>
  <si>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</si>
  <si>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</si>
  <si>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</si>
  <si>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</si>
  <si>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</si>
  <si>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</si>
  <si>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</si>
  <si>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v Kč</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</si>
  <si>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</si>
  <si>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</si>
  <si>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</si>
  <si>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</si>
  <si>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</si>
  <si>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</si>
  <si>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</si>
  <si>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</si>
  <si>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</si>
  <si>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</si>
  <si>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</si>
  <si>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</si>
  <si>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</si>
  <si>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</si>
  <si>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</si>
  <si>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</si>
  <si>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</si>
  <si>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</si>
  <si>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</si>
  <si>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</si>
  <si>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</si>
  <si>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</si>
  <si>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</si>
  <si>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</si>
  <si>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</si>
  <si>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</si>
  <si>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</si>
  <si>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</si>
  <si>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</si>
  <si>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</si>
  <si>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</si>
  <si>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</si>
  <si>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</si>
  <si>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</si>
  <si>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</si>
  <si>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</si>
  <si>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</si>
  <si>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</si>
  <si>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</si>
  <si>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EU-g</t>
  </si>
  <si>
    <t>EU-h</t>
  </si>
  <si>
    <t>Odložené a zadržované odměny</t>
  </si>
  <si>
    <t>Celková výše odměn s odloženou splatností přiznaných za předchozí výkonnostní období</t>
  </si>
  <si>
    <t xml:space="preserve">
z toho částka odměn, které mají být přiznány v daném účetním období</t>
  </si>
  <si>
    <t xml:space="preserve">
z toho částka odměn, které mají být přiznány v následujících obdobích</t>
  </si>
  <si>
    <t>Částka, o kterou je v daném účetním období na základě výkonnosti upravena odměna s odloženou splatností, která měla být přiznána v daném účetní období</t>
  </si>
  <si>
    <t>Částka, o kterou je v daném účetním období na základě výkonnosti upravena odměna s odloženou splatností, která měla být přiznána v příštích výkonnostních obdobích</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</si>
  <si>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</si>
  <si>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 xml:space="preserve">Celková výše odměn s odloženou splatností přiznaných před daným účetním obdobím, ale skutečně vyplacených v daném účetním období </t>
  </si>
  <si>
    <t>Celková výše odměn s odloženou splatností za předchozí výkonnostní období, které byly přiznány, ale vztahuje se na ně období zadržování</t>
  </si>
  <si>
    <t>Peněžité</t>
  </si>
  <si>
    <t xml:space="preserve">
Akcie nebo rovnocenné vlastnické podíly</t>
  </si>
  <si>
    <t xml:space="preserve">Nástroje spojené s akciemi nebo rovnocenné nepeněžní nástroje </t>
  </si>
  <si>
    <t>Ostatní nástroje</t>
  </si>
  <si>
    <t>Jiné formy</t>
  </si>
  <si>
    <t>Členové vedoucího orgánu v řídící funkci</t>
  </si>
  <si>
    <t>Celková částka</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</si>
  <si>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</si>
  <si>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</si>
  <si>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</si>
  <si>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</si>
  <si>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</si>
  <si>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</si>
  <si>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</si>
  <si>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</si>
  <si>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</si>
  <si>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</si>
  <si>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</si>
  <si>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</si>
  <si>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</si>
  <si>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</si>
  <si>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</si>
  <si>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</si>
  <si>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</si>
  <si>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</si>
  <si>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</si>
  <si>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</si>
  <si>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</si>
  <si>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</si>
  <si>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</si>
  <si>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</si>
  <si>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</si>
  <si>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</si>
  <si>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</si>
  <si>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</si>
  <si>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</si>
  <si>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</si>
  <si>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</si>
  <si>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 xml:space="preserve">Příloha XXXV </t>
  </si>
  <si>
    <t>Zpřístupňování informací o zatížení aktiv</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</si>
  <si>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</si>
  <si>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</si>
  <si>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</si>
  <si>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</si>
  <si>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</si>
  <si>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</si>
  <si>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</si>
  <si>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</si>
  <si>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</si>
  <si>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</si>
  <si>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</si>
  <si>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</si>
  <si>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</si>
  <si>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</si>
  <si>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</si>
  <si>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</si>
  <si>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</si>
  <si>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</si>
  <si>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</si>
  <si>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</si>
  <si>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</si>
  <si>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</si>
  <si>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</si>
  <si>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</si>
  <si>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</si>
  <si>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</si>
  <si>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</si>
  <si>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</si>
  <si>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</si>
  <si>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</si>
  <si>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</si>
  <si>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</si>
  <si>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</si>
  <si>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</si>
  <si>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</si>
  <si>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Čl. 448 odst. 1 písm. e)</t>
  </si>
  <si>
    <t>Popis obecných strategií instituce pro řízení a snižování úrokového rizika investičního portfolia</t>
  </si>
  <si>
    <t>Čl. 448 odst. 1 písm. f)</t>
  </si>
  <si>
    <t>Periodicita výpočtu měr úrokového rizika investičního portfolia instituce a popis specifických měr, které instituce používá k měření své citlivosti na úrokové riziko investičního portfolia</t>
  </si>
  <si>
    <t>Čl. 448 odst. 1 písm. e) body i) a v), čl. 448 odst. 2</t>
  </si>
  <si>
    <t>Popis úrokových šoků a zátěžových scénářů, které instituce používá k odhadu změn ekonomické hodnoty a čistého úrokového výnosu (v příslušných případech)</t>
  </si>
  <si>
    <t>Čl. 448 odst. 1 písm. e) bod iii), čl. 448 odst. 2
Article 448(2)</t>
  </si>
  <si>
    <t>(e )</t>
  </si>
  <si>
    <t>Popis klíčových modelovacích a parametrických předpokladů, které se liší od předpokladů použitých při vyplňování šablony EU IRRBB1 (v příslušných případech)</t>
  </si>
  <si>
    <t>Čl. 448 odst. 1 písm. e) bod ii), čl. 448 odst. 2
Article 448(2)</t>
  </si>
  <si>
    <t>Obecný popis toho, jak se instituce zajišťuje proti úrokovým rizikům investičního portfolia a jaké používá s tím související účetní postupy (v příslušných případech)
accounting treatment (if applicable)</t>
  </si>
  <si>
    <t>Čl. 448 odst. 1 písm. e) bod iv), čl. 448 odst. 2
Article 448(2)</t>
  </si>
  <si>
    <t>Popis klíčových modelovacích a parametrických předpokladů použitých při výpočtu měr úrokového rizika investičního portfolia při vyplňování šablony EU IRRBB1 (v příslušných případech)</t>
  </si>
  <si>
    <t>Čl. 448 odst. 1 písm. c), čl. 448 odst. 2</t>
  </si>
  <si>
    <t>Vysvětlení významnosti měr úrokového rizika investičního portfolia a jejich významného kolísání od předchozího zpřístupnění informací</t>
  </si>
  <si>
    <t xml:space="preserve">Čl. 448 odst. 1 písm. d) </t>
  </si>
  <si>
    <t>Jiné relevantní informace týkající se měr úrokového rizika investičního portfolia uvedených v šabloně EU IRRBB1 (nepovinné)</t>
  </si>
  <si>
    <t>(1) (2)</t>
  </si>
  <si>
    <t>Průměrná a nejdelší přeceňovací splatnost přiřazená vkladům splatným na viděnou</t>
  </si>
  <si>
    <t xml:space="preserve">Čl. 448 odst. 1 písm. g) </t>
  </si>
  <si>
    <t xml:space="preserve"> Šablona EU IRRBB1 – Úroková rizika investičního portfolia</t>
  </si>
  <si>
    <t>Dohledové šokové scénáře</t>
  </si>
  <si>
    <t>Změny ekonomické hodnoty vlastního kapitálu</t>
  </si>
  <si>
    <t>Změny čistého úrokového výnosu</t>
  </si>
  <si>
    <t>Běžné období</t>
  </si>
  <si>
    <t>Minulé období</t>
  </si>
  <si>
    <t>Paralelní zvýšení</t>
  </si>
  <si>
    <t>Paralelní snížení</t>
  </si>
  <si>
    <t>Zestrmění</t>
  </si>
  <si>
    <t>Zploštění</t>
  </si>
  <si>
    <t>Zvýšení krátkodobých sazeb</t>
  </si>
  <si>
    <t>Snížení krátkodobých sazeb</t>
  </si>
  <si>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</si>
  <si>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</si>
  <si>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</si>
  <si>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</si>
  <si>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</si>
  <si>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</si>
  <si>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</si>
  <si>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</si>
  <si>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</si>
  <si>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</si>
  <si>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</si>
  <si>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</si>
  <si>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</si>
  <si>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t>Šablona IFRS 9(468)</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</si>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</sst>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9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sz val="11"/>
      <color rgb="FF000000"/>
      <name val="Calibri"/>
      <family val="2"/>
      <charset val="238"/>
    </font>
    <font>
      <i/>
      <sz val="8"/>
      <name val="Arial"/>
      <family val="2"/>
      <charset val="238"/>
    </font>
    <font>
      <b/>
      <i/>
      <sz val="11"/>
      <color rgb="FF000000"/>
      <name val="Calibri"/>
      <family val="2"/>
      <charset val="238"/>
      <scheme val="minor"/>
    </font>
    <font>
      <sz val="11"/>
      <color rgb="FF000000"/>
      <name val="Calibri"/>
      <family val="2"/>
      <charset val="238"/>
    </font>
    <font>
      <i/>
      <sz val="11"/>
      <color rgb="FF000000"/>
      <name val="Calibri"/>
      <family val="2"/>
      <charset val="238"/>
    </font>
    <font>
      <b/>
      <sz val="10"/>
      <color indexed="9"/>
      <name val="Arial"/>
      <family val="2"/>
      <charset val="238"/>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0" fontId="6" fillId="3" borderId="2" applyNumberFormat="0" applyFill="0" applyBorder="0" applyAlignment="0" applyProtection="0">
      <alignment horizontal="left"/>
    </xf>
    <xf numFmtId="0" fontId="7" fillId="0" borderId="0">
      <alignment vertical="center"/>
    </xf>
    <xf numFmtId="0" fontId="7" fillId="0" borderId="0">
      <alignment vertical="center"/>
    </xf>
    <xf numFmtId="0" fontId="9" fillId="0" borderId="0" applyNumberFormat="0" applyFill="0" applyBorder="0" applyAlignment="0" applyProtection="0"/>
    <xf numFmtId="3" fontId="7" fillId="4" borderId="1" applyFont="0">
      <alignment horizontal="right" vertical="center"/>
      <protection locked="0"/>
    </xf>
    <xf numFmtId="0" fontId="19" fillId="0" borderId="0" applyNumberFormat="0" applyFill="0" applyBorder="0" applyAlignment="0" applyProtection="0"/>
    <xf numFmtId="0" fontId="7" fillId="7" borderId="1" applyNumberFormat="0" applyFont="0" applyBorder="0">
      <alignment horizontal="center" vertical="center"/>
    </xf>
    <xf numFmtId="0" fontId="23" fillId="3" borderId="7" applyFont="0" applyBorder="0">
      <alignment horizontal="center" wrapText="1"/>
    </xf>
    <xf numFmtId="0" fontId="7" fillId="0" borderId="0"/>
    <xf numFmtId="0" fontId="5" fillId="0" borderId="0"/>
    <xf numFmtId="0" fontId="7" fillId="0" borderId="0"/>
    <xf numFmtId="0" fontId="4" fillId="0" borderId="0"/>
    <xf numFmtId="0" fontId="89" fillId="0" borderId="0" applyNumberFormat="0" applyFill="0" applyBorder="0" applyAlignment="0" applyProtection="0">
      <alignment vertical="top"/>
      <protection locked="0"/>
    </xf>
    <xf numFmtId="0" fontId="7" fillId="0" borderId="0"/>
    <xf numFmtId="0" fontId="7" fillId="0" borderId="0"/>
    <xf numFmtId="9" fontId="63" fillId="0" borderId="0" applyFont="0" applyFill="0" applyBorder="0" applyAlignment="0" applyProtection="0"/>
    <xf numFmtId="0" fontId="7" fillId="0" borderId="0"/>
    <xf numFmtId="9" fontId="63" fillId="0" borderId="0" applyFont="0" applyFill="0" applyBorder="0" applyAlignment="0" applyProtection="0"/>
    <xf numFmtId="0" fontId="3" fillId="0" borderId="0"/>
    <xf numFmtId="0" fontId="187" fillId="0" borderId="0" applyAlignment="0"/>
    <xf numFmtId="164" fontId="63" fillId="0" borderId="0" applyFont="0" applyFill="0" applyBorder="0" applyAlignment="0" applyProtection="0"/>
  </cellStyleXfs>
  <cellXfs count="1444">
    <xf numFmtId="0" fontId="0" fillId="0" borderId="0" xfId="0"/>
    <xf numFmtId="0" fontId="6" fillId="0" borderId="0" xfId="1" applyFill="1" applyBorder="1" applyAlignment="1"/>
    <xf numFmtId="0" fontId="8" fillId="0" borderId="0" xfId="3" applyFont="1">
      <alignment vertical="center"/>
    </xf>
    <xf numFmtId="0" fontId="10" fillId="0" borderId="0" xfId="0" applyFont="1"/>
    <xf numFmtId="0" fontId="12" fillId="0" borderId="0" xfId="0" applyFont="1"/>
    <xf numFmtId="0" fontId="11" fillId="0" borderId="0" xfId="0" applyFont="1"/>
    <xf numFmtId="0" fontId="13" fillId="0" borderId="0" xfId="4" applyFont="1" applyFill="1" applyBorder="1" applyAlignment="1">
      <alignment horizontal="left" vertical="center"/>
    </xf>
    <xf numFmtId="0" fontId="8" fillId="0" borderId="0" xfId="2" applyFont="1">
      <alignment vertical="center"/>
    </xf>
    <xf numFmtId="0" fontId="0" fillId="0" borderId="1" xfId="0" applyBorder="1" applyAlignment="1">
      <alignment horizontal="center"/>
    </xf>
    <xf numFmtId="0" fontId="14" fillId="0" borderId="1" xfId="3" applyFont="1" applyBorder="1" applyAlignment="1">
      <alignment horizontal="center" vertical="center"/>
    </xf>
    <xf numFmtId="0" fontId="14" fillId="0" borderId="1" xfId="3" quotePrefix="1" applyFont="1" applyBorder="1" applyAlignment="1">
      <alignment horizontal="center" vertical="center"/>
    </xf>
    <xf numFmtId="0" fontId="0" fillId="0" borderId="1" xfId="0" applyBorder="1" applyAlignment="1">
      <alignment horizontal="center" vertical="center"/>
    </xf>
    <xf numFmtId="0" fontId="14" fillId="0" borderId="1" xfId="3"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xf numFmtId="0" fontId="15" fillId="0" borderId="1" xfId="0" applyFont="1" applyBorder="1" applyAlignment="1">
      <alignment horizontal="left" vertical="center" wrapText="1"/>
    </xf>
    <xf numFmtId="0" fontId="0" fillId="0" borderId="5" xfId="0" applyBorder="1"/>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left" vertical="center" wrapText="1"/>
    </xf>
    <xf numFmtId="0" fontId="0" fillId="0" borderId="1" xfId="0" applyBorder="1" applyAlignment="1">
      <alignment horizontal="center" vertical="center" wrapText="1"/>
    </xf>
    <xf numFmtId="0" fontId="11" fillId="2" borderId="1" xfId="0" applyFont="1" applyFill="1" applyBorder="1" applyAlignment="1">
      <alignment vertical="center" wrapText="1"/>
    </xf>
    <xf numFmtId="0" fontId="15" fillId="0" borderId="1" xfId="0" applyFont="1" applyBorder="1" applyAlignment="1">
      <alignment vertical="center" wrapText="1"/>
    </xf>
    <xf numFmtId="0" fontId="16" fillId="2"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7" fillId="0" borderId="0" xfId="0" applyFont="1"/>
    <xf numFmtId="0" fontId="1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justify" vertical="center" wrapText="1"/>
    </xf>
    <xf numFmtId="0" fontId="21" fillId="0" borderId="0" xfId="0" applyFont="1"/>
    <xf numFmtId="0" fontId="14" fillId="0" borderId="0" xfId="0" applyFont="1"/>
    <xf numFmtId="0" fontId="14" fillId="0" borderId="1" xfId="0" applyFont="1" applyBorder="1" applyAlignment="1">
      <alignment horizontal="left" vertical="center" wrapText="1" indent="1"/>
    </xf>
    <xf numFmtId="0" fontId="18" fillId="0" borderId="0" xfId="0" applyFont="1"/>
    <xf numFmtId="0" fontId="14" fillId="5" borderId="1" xfId="0" applyFont="1" applyFill="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14" fillId="0" borderId="7" xfId="0" applyFont="1" applyBorder="1" applyAlignment="1">
      <alignment vertical="center" wrapText="1"/>
    </xf>
    <xf numFmtId="0" fontId="22" fillId="0" borderId="0" xfId="0" applyFont="1"/>
    <xf numFmtId="0" fontId="11" fillId="0" borderId="0" xfId="0" applyFont="1" applyAlignment="1">
      <alignment vertical="center" wrapText="1"/>
    </xf>
    <xf numFmtId="0" fontId="24"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25"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26"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26" fillId="0" borderId="1" xfId="0" applyFont="1" applyBorder="1" applyAlignment="1">
      <alignment vertical="center" wrapText="1"/>
    </xf>
    <xf numFmtId="0" fontId="26" fillId="8" borderId="1" xfId="0" applyFont="1" applyFill="1" applyBorder="1" applyAlignment="1">
      <alignment vertical="center" wrapText="1"/>
    </xf>
    <xf numFmtId="49" fontId="0" fillId="0" borderId="1" xfId="0" applyNumberFormat="1" applyBorder="1" applyAlignment="1">
      <alignment horizontal="center" vertical="center"/>
    </xf>
    <xf numFmtId="49" fontId="11" fillId="0" borderId="1" xfId="0" applyNumberFormat="1" applyFont="1" applyBorder="1" applyAlignment="1">
      <alignment horizontal="center" vertical="center"/>
    </xf>
    <xf numFmtId="0" fontId="11" fillId="8" borderId="1" xfId="0" applyFont="1" applyFill="1" applyBorder="1" applyAlignment="1">
      <alignment vertical="center" wrapText="1"/>
    </xf>
    <xf numFmtId="0" fontId="11" fillId="0" borderId="1" xfId="0" applyFont="1" applyBorder="1" applyAlignment="1">
      <alignment horizontal="center" vertical="center"/>
    </xf>
    <xf numFmtId="0" fontId="31" fillId="0" borderId="0" xfId="0" applyFont="1" applyAlignment="1">
      <alignment horizontal="center" vertical="center"/>
    </xf>
    <xf numFmtId="0" fontId="32" fillId="0" borderId="0" xfId="0" applyFont="1"/>
    <xf numFmtId="0" fontId="14"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0" fillId="6" borderId="1" xfId="0" applyFill="1" applyBorder="1" applyAlignment="1">
      <alignment vertical="center" wrapText="1"/>
    </xf>
    <xf numFmtId="0" fontId="33" fillId="8" borderId="1" xfId="0" applyFont="1" applyFill="1" applyBorder="1" applyAlignment="1">
      <alignment vertical="center" wrapText="1"/>
    </xf>
    <xf numFmtId="0" fontId="0" fillId="0" borderId="1" xfId="0" applyBorder="1" applyAlignment="1">
      <alignment vertical="top" wrapText="1"/>
    </xf>
    <xf numFmtId="0" fontId="33" fillId="0" borderId="1" xfId="0" applyFont="1" applyBorder="1" applyAlignment="1">
      <alignment horizontal="left" vertical="center"/>
    </xf>
    <xf numFmtId="0" fontId="33" fillId="0" borderId="1" xfId="0" applyFont="1" applyBorder="1" applyAlignment="1">
      <alignment horizontal="center" vertical="center"/>
    </xf>
    <xf numFmtId="0" fontId="33"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26" fillId="0" borderId="0" xfId="0" applyFont="1"/>
    <xf numFmtId="0" fontId="0" fillId="0" borderId="0" xfId="0" applyAlignment="1">
      <alignment vertical="center"/>
    </xf>
    <xf numFmtId="0" fontId="34" fillId="0" borderId="0" xfId="0" applyFont="1"/>
    <xf numFmtId="0" fontId="35" fillId="0" borderId="0" xfId="0" applyFont="1"/>
    <xf numFmtId="0" fontId="36" fillId="0" borderId="0" xfId="0" applyFont="1" applyAlignment="1">
      <alignment vertical="center"/>
    </xf>
    <xf numFmtId="0" fontId="37" fillId="0" borderId="0" xfId="0" applyFont="1" applyAlignment="1">
      <alignment horizontal="center" vertical="center" wrapText="1"/>
    </xf>
    <xf numFmtId="0" fontId="37" fillId="0" borderId="0" xfId="0" applyFont="1" applyAlignment="1">
      <alignment horizontal="justify" vertical="center" wrapText="1"/>
    </xf>
    <xf numFmtId="0" fontId="38" fillId="0" borderId="1" xfId="0" applyFont="1" applyBorder="1" applyAlignment="1">
      <alignment horizontal="center" vertical="center" wrapText="1"/>
    </xf>
    <xf numFmtId="0" fontId="39" fillId="10" borderId="1" xfId="0" applyFont="1" applyFill="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 xfId="0" applyFont="1" applyBorder="1" applyAlignment="1">
      <alignment horizontal="left" vertical="center" wrapText="1"/>
    </xf>
    <xf numFmtId="0" fontId="44" fillId="10"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38" fillId="11" borderId="1" xfId="0" applyFont="1" applyFill="1" applyBorder="1" applyAlignment="1">
      <alignment horizontal="center" vertical="center" wrapText="1"/>
    </xf>
    <xf numFmtId="0" fontId="39" fillId="11" borderId="1" xfId="0" applyFont="1" applyFill="1" applyBorder="1" applyAlignment="1">
      <alignment horizontal="left" vertical="center" wrapText="1"/>
    </xf>
    <xf numFmtId="0" fontId="44" fillId="12" borderId="1" xfId="0" applyFont="1" applyFill="1" applyBorder="1" applyAlignment="1">
      <alignment horizontal="center" vertical="center" wrapText="1"/>
    </xf>
    <xf numFmtId="0" fontId="41" fillId="11" borderId="1" xfId="0" applyFont="1" applyFill="1" applyBorder="1" applyAlignment="1">
      <alignment horizontal="center" vertical="center" wrapText="1"/>
    </xf>
    <xf numFmtId="0" fontId="39" fillId="0" borderId="1" xfId="0" applyFont="1" applyBorder="1" applyAlignment="1">
      <alignment horizontal="left" vertical="center" wrapText="1"/>
    </xf>
    <xf numFmtId="0" fontId="38" fillId="0" borderId="1" xfId="0" applyFont="1" applyBorder="1" applyAlignment="1">
      <alignment horizontal="justify" vertical="center" wrapText="1"/>
    </xf>
    <xf numFmtId="0" fontId="44" fillId="10" borderId="1" xfId="0" applyFont="1" applyFill="1" applyBorder="1" applyAlignment="1">
      <alignment horizontal="justify" vertical="center" wrapText="1"/>
    </xf>
    <xf numFmtId="0" fontId="38" fillId="13" borderId="1" xfId="0" applyFont="1" applyFill="1" applyBorder="1" applyAlignment="1">
      <alignment horizontal="center" vertical="center" wrapText="1"/>
    </xf>
    <xf numFmtId="0" fontId="41" fillId="13" borderId="1" xfId="0" applyFont="1" applyFill="1" applyBorder="1" applyAlignment="1">
      <alignment horizontal="center" vertical="center" wrapText="1"/>
    </xf>
    <xf numFmtId="0" fontId="41" fillId="0" borderId="1" xfId="0" applyFont="1" applyBorder="1" applyAlignment="1">
      <alignment horizontal="left" vertical="center" wrapText="1"/>
    </xf>
    <xf numFmtId="0" fontId="45" fillId="14" borderId="1" xfId="0" applyFont="1" applyFill="1" applyBorder="1" applyAlignment="1">
      <alignment horizontal="justify" vertical="center" wrapText="1"/>
    </xf>
    <xf numFmtId="0" fontId="38" fillId="0" borderId="1" xfId="0" applyFont="1" applyBorder="1" applyAlignment="1">
      <alignment vertical="top" wrapText="1"/>
    </xf>
    <xf numFmtId="0" fontId="41" fillId="0" borderId="1" xfId="0" applyFont="1" applyBorder="1" applyAlignment="1">
      <alignment horizontal="justify" vertical="center" wrapText="1"/>
    </xf>
    <xf numFmtId="0" fontId="21" fillId="0" borderId="1" xfId="0" applyFont="1" applyBorder="1" applyAlignment="1">
      <alignment horizontal="center" vertical="center"/>
    </xf>
    <xf numFmtId="0" fontId="21" fillId="0" borderId="1" xfId="0" applyFont="1" applyBorder="1" applyAlignment="1">
      <alignment horizontal="justify" vertic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46" fillId="0" borderId="1" xfId="0" applyFont="1" applyBorder="1" applyAlignment="1">
      <alignment horizontal="center" vertical="center"/>
    </xf>
    <xf numFmtId="0" fontId="46" fillId="0" borderId="1" xfId="0" applyFont="1" applyBorder="1" applyAlignment="1">
      <alignment horizontal="justify" vertical="center"/>
    </xf>
    <xf numFmtId="0" fontId="46" fillId="0" borderId="1" xfId="0" applyFont="1" applyBorder="1" applyAlignment="1">
      <alignment vertical="center" wrapText="1"/>
    </xf>
    <xf numFmtId="0" fontId="21" fillId="0" borderId="1" xfId="0" applyFont="1" applyBorder="1" applyAlignment="1">
      <alignment horizontal="justify" vertical="center" wrapText="1"/>
    </xf>
    <xf numFmtId="0" fontId="17" fillId="0" borderId="0" xfId="0" applyFont="1" applyAlignment="1">
      <alignment wrapText="1"/>
    </xf>
    <xf numFmtId="0" fontId="46" fillId="0" borderId="1" xfId="0" applyFont="1" applyBorder="1" applyAlignment="1">
      <alignment horizontal="justify" vertical="center" wrapText="1"/>
    </xf>
    <xf numFmtId="0" fontId="21" fillId="0" borderId="1" xfId="0" applyFont="1" applyBorder="1" applyAlignment="1">
      <alignment horizontal="left" vertical="center" wrapText="1" indent="1"/>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15" fillId="0" borderId="0" xfId="0" applyFont="1" applyAlignment="1">
      <alignment vertical="center" wrapText="1"/>
    </xf>
    <xf numFmtId="0" fontId="16" fillId="0" borderId="0" xfId="0" applyFont="1" applyAlignment="1">
      <alignment vertical="center" wrapText="1"/>
    </xf>
    <xf numFmtId="0" fontId="16" fillId="0" borderId="1" xfId="0" applyFont="1" applyBorder="1" applyAlignment="1">
      <alignment horizontal="center" vertical="center" wrapText="1"/>
    </xf>
    <xf numFmtId="0" fontId="0" fillId="0" borderId="1" xfId="0" applyBorder="1" applyAlignment="1">
      <alignment vertical="center"/>
    </xf>
    <xf numFmtId="0" fontId="15" fillId="0" borderId="1" xfId="0" applyFont="1" applyBorder="1" applyAlignment="1">
      <alignment horizontal="left" vertical="center" wrapText="1" indent="1"/>
    </xf>
    <xf numFmtId="0" fontId="16" fillId="0" borderId="1" xfId="0" applyFont="1" applyBorder="1" applyAlignment="1">
      <alignment vertical="center" wrapText="1"/>
    </xf>
    <xf numFmtId="0" fontId="16" fillId="9" borderId="7" xfId="0" applyFont="1" applyFill="1" applyBorder="1" applyAlignment="1">
      <alignment vertical="center" wrapText="1"/>
    </xf>
    <xf numFmtId="0" fontId="16" fillId="9" borderId="8" xfId="0" applyFont="1" applyFill="1" applyBorder="1" applyAlignment="1">
      <alignment vertical="center" wrapText="1"/>
    </xf>
    <xf numFmtId="0" fontId="16" fillId="9" borderId="1" xfId="0" applyFont="1" applyFill="1" applyBorder="1" applyAlignment="1">
      <alignment vertical="center" wrapText="1"/>
    </xf>
    <xf numFmtId="0" fontId="16" fillId="9" borderId="1" xfId="0" applyFont="1" applyFill="1" applyBorder="1" applyAlignment="1">
      <alignment horizontal="center" vertical="center" wrapText="1"/>
    </xf>
    <xf numFmtId="0" fontId="14" fillId="0" borderId="1" xfId="0" applyFont="1" applyBorder="1" applyAlignment="1">
      <alignment horizontal="center" vertical="center"/>
    </xf>
    <xf numFmtId="0" fontId="55" fillId="0" borderId="0" xfId="0" applyFont="1" applyAlignment="1">
      <alignment vertical="center" wrapText="1"/>
    </xf>
    <xf numFmtId="0" fontId="15" fillId="0" borderId="1" xfId="0" applyFont="1" applyBorder="1" applyAlignment="1">
      <alignment vertical="center"/>
    </xf>
    <xf numFmtId="0" fontId="54" fillId="0" borderId="1" xfId="0" applyFont="1" applyBorder="1" applyAlignment="1">
      <alignment vertical="center"/>
    </xf>
    <xf numFmtId="0" fontId="54" fillId="0" borderId="1" xfId="0" applyFont="1" applyBorder="1" applyAlignment="1">
      <alignment horizontal="center" vertical="center" wrapText="1"/>
    </xf>
    <xf numFmtId="0" fontId="14" fillId="0" borderId="1" xfId="0" applyFont="1" applyBorder="1" applyAlignment="1">
      <alignment vertical="center"/>
    </xf>
    <xf numFmtId="0" fontId="22" fillId="0" borderId="0" xfId="0" applyFont="1" applyAlignment="1">
      <alignment vertical="center"/>
    </xf>
    <xf numFmtId="0" fontId="10" fillId="8"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0" borderId="1" xfId="0" quotePrefix="1" applyFont="1" applyBorder="1" applyAlignment="1">
      <alignment horizontal="center"/>
    </xf>
    <xf numFmtId="0" fontId="46" fillId="6" borderId="1" xfId="3" applyFont="1" applyFill="1" applyBorder="1" applyAlignment="1">
      <alignment horizontal="left" vertical="center" wrapText="1" indent="1"/>
    </xf>
    <xf numFmtId="3" fontId="21" fillId="6" borderId="1" xfId="5" applyFont="1" applyFill="1" applyAlignment="1">
      <alignment horizontal="center" vertical="center"/>
      <protection locked="0"/>
    </xf>
    <xf numFmtId="0" fontId="10" fillId="6" borderId="1" xfId="0" applyFont="1" applyFill="1" applyBorder="1"/>
    <xf numFmtId="0" fontId="10" fillId="0" borderId="1" xfId="0" applyFont="1" applyBorder="1"/>
    <xf numFmtId="0" fontId="21" fillId="3" borderId="1" xfId="3" applyFont="1" applyFill="1" applyBorder="1" applyAlignment="1">
      <alignment horizontal="left" vertical="center" wrapText="1" indent="2"/>
    </xf>
    <xf numFmtId="3" fontId="21" fillId="0" borderId="1" xfId="5" applyFont="1" applyFill="1" applyAlignment="1">
      <alignment horizontal="center" vertical="center" wrapText="1"/>
      <protection locked="0"/>
    </xf>
    <xf numFmtId="3" fontId="21" fillId="0" borderId="1" xfId="5" quotePrefix="1" applyFont="1" applyFill="1" applyAlignment="1">
      <alignment horizontal="center" vertical="center" wrapText="1"/>
      <protection locked="0"/>
    </xf>
    <xf numFmtId="0" fontId="21" fillId="0" borderId="1" xfId="3" applyFont="1" applyBorder="1" applyAlignment="1">
      <alignment horizontal="left" vertical="center" wrapText="1" indent="3"/>
    </xf>
    <xf numFmtId="3" fontId="21" fillId="0" borderId="1" xfId="5" applyFont="1" applyFill="1" applyAlignment="1">
      <alignment horizontal="center" vertical="center"/>
      <protection locked="0"/>
    </xf>
    <xf numFmtId="0" fontId="10" fillId="0" borderId="1" xfId="0" quotePrefix="1" applyFont="1" applyBorder="1" applyAlignment="1">
      <alignment horizontal="center" vertical="center"/>
    </xf>
    <xf numFmtId="3" fontId="56" fillId="14" borderId="1" xfId="5" applyFont="1" applyFill="1" applyAlignment="1">
      <alignment horizontal="center" vertical="center"/>
      <protection locked="0"/>
    </xf>
    <xf numFmtId="0" fontId="0" fillId="0" borderId="1" xfId="0" quotePrefix="1" applyBorder="1" applyAlignment="1">
      <alignment horizontal="center" vertical="center"/>
    </xf>
    <xf numFmtId="0" fontId="14" fillId="0" borderId="1" xfId="3" applyFont="1" applyBorder="1" applyAlignment="1">
      <alignment horizontal="left" vertical="center" wrapText="1" indent="1"/>
    </xf>
    <xf numFmtId="3" fontId="14" fillId="0" borderId="1" xfId="5" applyFont="1" applyFill="1" applyAlignment="1">
      <alignment horizontal="center" vertical="center"/>
      <protection locked="0"/>
    </xf>
    <xf numFmtId="3" fontId="14" fillId="0" borderId="1" xfId="5" applyFont="1" applyFill="1" applyAlignment="1">
      <alignment horizontal="center" vertical="center" wrapText="1"/>
      <protection locked="0"/>
    </xf>
    <xf numFmtId="0" fontId="53" fillId="0" borderId="0" xfId="0" applyFont="1"/>
    <xf numFmtId="0" fontId="53" fillId="0" borderId="0" xfId="0" applyFont="1" applyAlignment="1">
      <alignment vertical="center" wrapText="1"/>
    </xf>
    <xf numFmtId="0" fontId="11" fillId="0" borderId="8" xfId="0" applyFont="1" applyBorder="1" applyAlignment="1">
      <alignment horizontal="center" vertical="center"/>
    </xf>
    <xf numFmtId="0" fontId="15" fillId="0" borderId="14" xfId="0" applyFont="1" applyBorder="1" applyAlignment="1">
      <alignment horizontal="center" vertical="center" wrapText="1"/>
    </xf>
    <xf numFmtId="0" fontId="14" fillId="0" borderId="1" xfId="0" quotePrefix="1" applyFont="1" applyBorder="1"/>
    <xf numFmtId="0" fontId="55" fillId="0" borderId="0" xfId="0" applyFont="1"/>
    <xf numFmtId="0" fontId="0" fillId="0" borderId="1" xfId="0" quotePrefix="1" applyBorder="1" applyAlignment="1">
      <alignment wrapText="1"/>
    </xf>
    <xf numFmtId="0" fontId="17" fillId="0" borderId="1" xfId="0" quotePrefix="1" applyFont="1" applyBorder="1" applyAlignment="1">
      <alignment wrapText="1"/>
    </xf>
    <xf numFmtId="0" fontId="14" fillId="0" borderId="1" xfId="0" quotePrefix="1" applyFont="1" applyBorder="1" applyAlignment="1">
      <alignment wrapText="1"/>
    </xf>
    <xf numFmtId="0" fontId="0" fillId="0" borderId="1" xfId="0" quotePrefix="1" applyBorder="1"/>
    <xf numFmtId="0" fontId="16" fillId="0" borderId="0" xfId="0" applyFont="1"/>
    <xf numFmtId="0" fontId="0" fillId="0" borderId="4" xfId="0" applyBorder="1"/>
    <xf numFmtId="0" fontId="14" fillId="0" borderId="1" xfId="10" applyFont="1" applyBorder="1" applyAlignment="1">
      <alignment vertical="center" wrapText="1"/>
    </xf>
    <xf numFmtId="0" fontId="17" fillId="0" borderId="1" xfId="0" quotePrefix="1" applyFont="1" applyBorder="1"/>
    <xf numFmtId="0" fontId="14" fillId="6" borderId="1" xfId="0" applyFont="1" applyFill="1" applyBorder="1" applyAlignment="1">
      <alignment horizontal="center"/>
    </xf>
    <xf numFmtId="0" fontId="14" fillId="6" borderId="1" xfId="0" quotePrefix="1" applyFont="1" applyFill="1" applyBorder="1" applyAlignment="1">
      <alignment wrapText="1"/>
    </xf>
    <xf numFmtId="0" fontId="0" fillId="6" borderId="1" xfId="0" quotePrefix="1" applyFill="1" applyBorder="1" applyAlignment="1">
      <alignment wrapText="1"/>
    </xf>
    <xf numFmtId="0" fontId="15" fillId="8" borderId="1" xfId="0" applyFont="1" applyFill="1" applyBorder="1" applyAlignment="1">
      <alignment vertical="center" wrapText="1"/>
    </xf>
    <xf numFmtId="0" fontId="14" fillId="0" borderId="1" xfId="0" applyFont="1" applyBorder="1" applyAlignment="1">
      <alignment horizontal="justify" vertical="top"/>
    </xf>
    <xf numFmtId="0" fontId="14" fillId="0" borderId="1" xfId="10" applyFont="1" applyBorder="1" applyAlignment="1">
      <alignment horizontal="justify" vertical="top"/>
    </xf>
    <xf numFmtId="0" fontId="15" fillId="8"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1" fillId="6" borderId="1" xfId="0" applyFont="1" applyFill="1" applyBorder="1" applyAlignment="1">
      <alignment horizontal="justify" vertical="top"/>
    </xf>
    <xf numFmtId="0" fontId="14" fillId="0" borderId="1" xfId="0" applyFont="1" applyBorder="1"/>
    <xf numFmtId="0" fontId="14" fillId="0" borderId="1" xfId="0" applyFont="1" applyBorder="1" applyAlignment="1">
      <alignment horizontal="justify" vertical="center"/>
    </xf>
    <xf numFmtId="0" fontId="14" fillId="0" borderId="1" xfId="0" applyFont="1" applyBorder="1" applyAlignment="1">
      <alignment horizontal="justify" vertical="top" wrapText="1"/>
    </xf>
    <xf numFmtId="0" fontId="14"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4" fillId="0" borderId="3" xfId="0" quotePrefix="1" applyFont="1" applyBorder="1"/>
    <xf numFmtId="0" fontId="14" fillId="0" borderId="8" xfId="0" quotePrefix="1" applyFont="1" applyBorder="1"/>
    <xf numFmtId="0" fontId="22" fillId="0" borderId="1" xfId="0" applyFont="1" applyBorder="1" applyAlignment="1">
      <alignment vertical="center"/>
    </xf>
    <xf numFmtId="0" fontId="14" fillId="6" borderId="1" xfId="0" applyFont="1" applyFill="1" applyBorder="1" applyAlignment="1">
      <alignment horizontal="center" vertical="center"/>
    </xf>
    <xf numFmtId="0" fontId="22" fillId="6" borderId="1" xfId="0" applyFont="1" applyFill="1" applyBorder="1" applyAlignment="1">
      <alignment horizontal="justify" vertical="center"/>
    </xf>
    <xf numFmtId="0" fontId="22" fillId="6" borderId="1" xfId="0" applyFont="1" applyFill="1" applyBorder="1" applyAlignment="1">
      <alignment horizontal="justify" vertical="top"/>
    </xf>
    <xf numFmtId="0" fontId="11" fillId="0" borderId="1" xfId="0" applyFont="1" applyBorder="1"/>
    <xf numFmtId="0" fontId="16" fillId="8" borderId="1" xfId="0" applyFont="1" applyFill="1" applyBorder="1" applyAlignment="1">
      <alignment vertical="center" wrapText="1"/>
    </xf>
    <xf numFmtId="0" fontId="15" fillId="8" borderId="1" xfId="0" applyFont="1" applyFill="1" applyBorder="1" applyAlignment="1">
      <alignment horizontal="left" vertical="center" wrapText="1" indent="1"/>
    </xf>
    <xf numFmtId="0" fontId="14" fillId="8" borderId="1" xfId="0" applyFont="1" applyFill="1" applyBorder="1" applyAlignment="1">
      <alignment horizontal="left" vertical="center" wrapText="1" indent="1"/>
    </xf>
    <xf numFmtId="0" fontId="16" fillId="0" borderId="0" xfId="0" applyFont="1" applyAlignment="1">
      <alignment horizontal="left" vertical="center"/>
    </xf>
    <xf numFmtId="0" fontId="53" fillId="0" borderId="0" xfId="0" applyFont="1" applyAlignment="1">
      <alignment vertical="center"/>
    </xf>
    <xf numFmtId="0" fontId="16" fillId="8" borderId="1" xfId="0" applyFont="1" applyFill="1" applyBorder="1" applyAlignment="1">
      <alignment horizontal="center" vertical="center" wrapText="1"/>
    </xf>
    <xf numFmtId="0" fontId="0" fillId="0" borderId="7" xfId="0" applyBorder="1"/>
    <xf numFmtId="0" fontId="15" fillId="8" borderId="8" xfId="0" applyFont="1" applyFill="1" applyBorder="1" applyAlignment="1">
      <alignment vertical="center" wrapText="1"/>
    </xf>
    <xf numFmtId="0" fontId="24" fillId="0" borderId="0" xfId="0" applyFont="1" applyAlignment="1">
      <alignment vertical="center"/>
    </xf>
    <xf numFmtId="0" fontId="57" fillId="0" borderId="0" xfId="0" applyFont="1" applyAlignment="1">
      <alignment vertical="center"/>
    </xf>
    <xf numFmtId="0" fontId="57"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60" fillId="0" borderId="0" xfId="0" applyFont="1" applyAlignment="1">
      <alignment vertical="center"/>
    </xf>
    <xf numFmtId="0" fontId="15" fillId="8" borderId="0" xfId="0" applyFont="1" applyFill="1" applyAlignment="1">
      <alignment vertical="center" wrapText="1"/>
    </xf>
    <xf numFmtId="0" fontId="11" fillId="0" borderId="0" xfId="0" applyFont="1" applyAlignment="1">
      <alignment vertical="center"/>
    </xf>
    <xf numFmtId="0" fontId="54" fillId="8" borderId="1" xfId="0" applyFont="1" applyFill="1" applyBorder="1" applyAlignment="1">
      <alignment vertical="center" wrapText="1"/>
    </xf>
    <xf numFmtId="0" fontId="61" fillId="8" borderId="1" xfId="0" applyFont="1" applyFill="1" applyBorder="1" applyAlignment="1">
      <alignment vertical="center" wrapText="1"/>
    </xf>
    <xf numFmtId="0" fontId="15" fillId="0" borderId="1" xfId="0" applyFont="1" applyBorder="1" applyAlignment="1">
      <alignment horizontal="center" vertical="center"/>
    </xf>
    <xf numFmtId="0" fontId="20"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1" fillId="15" borderId="20" xfId="0" applyFont="1" applyFill="1" applyBorder="1" applyAlignment="1">
      <alignment vertical="center"/>
    </xf>
    <xf numFmtId="0" fontId="11" fillId="15" borderId="26" xfId="0" applyFont="1" applyFill="1" applyBorder="1" applyAlignment="1">
      <alignment vertical="center"/>
    </xf>
    <xf numFmtId="0" fontId="11" fillId="15" borderId="26" xfId="0" applyFont="1" applyFill="1" applyBorder="1" applyAlignment="1">
      <alignment horizontal="center" vertical="center"/>
    </xf>
    <xf numFmtId="0" fontId="11"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1" fillId="17" borderId="20" xfId="0" applyFont="1" applyFill="1" applyBorder="1" applyAlignment="1">
      <alignment vertical="top" wrapText="1"/>
    </xf>
    <xf numFmtId="0" fontId="11" fillId="17" borderId="20" xfId="0" applyFont="1" applyFill="1" applyBorder="1" applyAlignment="1">
      <alignment vertical="center" wrapText="1"/>
    </xf>
    <xf numFmtId="0" fontId="11" fillId="17" borderId="21" xfId="0" applyFont="1" applyFill="1" applyBorder="1" applyAlignment="1">
      <alignment vertical="center" wrapText="1"/>
    </xf>
    <xf numFmtId="0" fontId="11" fillId="17" borderId="33" xfId="0" applyFont="1" applyFill="1" applyBorder="1" applyAlignment="1">
      <alignment horizontal="center" vertical="center"/>
    </xf>
    <xf numFmtId="0" fontId="11" fillId="17" borderId="34" xfId="0" applyFont="1" applyFill="1" applyBorder="1" applyAlignment="1">
      <alignment horizontal="center" vertical="center"/>
    </xf>
    <xf numFmtId="0" fontId="0" fillId="0" borderId="32" xfId="0" applyBorder="1" applyAlignment="1">
      <alignment horizontal="center" vertical="center"/>
    </xf>
    <xf numFmtId="0" fontId="33"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3" fillId="14" borderId="20" xfId="0" applyFont="1" applyFill="1" applyBorder="1" applyAlignment="1">
      <alignment vertical="center" wrapText="1"/>
    </xf>
    <xf numFmtId="0" fontId="0" fillId="17" borderId="32" xfId="0" applyFill="1" applyBorder="1" applyAlignment="1">
      <alignment horizontal="center" vertical="center"/>
    </xf>
    <xf numFmtId="0" fontId="11" fillId="17" borderId="33" xfId="0" applyFont="1" applyFill="1" applyBorder="1" applyAlignment="1">
      <alignment horizontal="center" vertical="center" wrapText="1"/>
    </xf>
    <xf numFmtId="0" fontId="11"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33" fillId="0" borderId="35" xfId="0" applyFont="1" applyBorder="1" applyAlignment="1">
      <alignment horizontal="left" vertical="center" wrapText="1" indent="2"/>
    </xf>
    <xf numFmtId="0" fontId="33" fillId="14" borderId="21" xfId="0" applyFont="1" applyFill="1" applyBorder="1" applyAlignment="1">
      <alignment vertical="center" wrapText="1"/>
    </xf>
    <xf numFmtId="0" fontId="33" fillId="14" borderId="33" xfId="0" applyFont="1" applyFill="1" applyBorder="1" applyAlignment="1">
      <alignment vertical="center" wrapText="1"/>
    </xf>
    <xf numFmtId="0" fontId="0" fillId="18" borderId="34" xfId="0"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1" fillId="0" borderId="34" xfId="0" applyFont="1" applyBorder="1" applyAlignment="1">
      <alignment horizontal="center" vertical="center"/>
    </xf>
    <xf numFmtId="0" fontId="0" fillId="14" borderId="20" xfId="0" applyFill="1" applyBorder="1" applyAlignment="1">
      <alignment vertical="center" wrapText="1"/>
    </xf>
    <xf numFmtId="0" fontId="11" fillId="14" borderId="20" xfId="0" applyFont="1" applyFill="1" applyBorder="1" applyAlignment="1">
      <alignment vertical="center" wrapText="1"/>
    </xf>
    <xf numFmtId="0" fontId="11" fillId="14" borderId="21" xfId="0" applyFont="1" applyFill="1" applyBorder="1" applyAlignment="1">
      <alignment vertical="center" wrapText="1"/>
    </xf>
    <xf numFmtId="0" fontId="11"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1" fillId="17" borderId="21" xfId="0" applyFont="1" applyFill="1" applyBorder="1" applyAlignment="1">
      <alignment horizontal="center" vertical="center" wrapText="1"/>
    </xf>
    <xf numFmtId="0" fontId="62" fillId="0" borderId="33" xfId="0" applyFont="1" applyBorder="1" applyAlignment="1">
      <alignment horizontal="left" vertical="center" wrapText="1" indent="2"/>
    </xf>
    <xf numFmtId="0" fontId="33" fillId="0" borderId="33" xfId="0" applyFont="1" applyBorder="1" applyAlignment="1">
      <alignment horizontal="left" vertical="center" wrapText="1" indent="4"/>
    </xf>
    <xf numFmtId="0" fontId="11" fillId="17" borderId="20" xfId="0" quotePrefix="1" applyFont="1" applyFill="1" applyBorder="1" applyAlignment="1">
      <alignment vertical="center" wrapText="1"/>
    </xf>
    <xf numFmtId="0" fontId="11" fillId="17" borderId="21" xfId="0" quotePrefix="1" applyFont="1" applyFill="1" applyBorder="1" applyAlignment="1">
      <alignment vertical="center" wrapText="1"/>
    </xf>
    <xf numFmtId="0" fontId="11" fillId="17" borderId="21" xfId="0" quotePrefix="1" applyFont="1" applyFill="1" applyBorder="1" applyAlignment="1">
      <alignment horizontal="center" vertical="center" wrapText="1"/>
    </xf>
    <xf numFmtId="0" fontId="11"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14" fillId="10" borderId="20" xfId="0" applyFont="1" applyFill="1" applyBorder="1" applyAlignment="1">
      <alignment vertical="center" wrapText="1"/>
    </xf>
    <xf numFmtId="0" fontId="14" fillId="10" borderId="21" xfId="0" applyFont="1" applyFill="1" applyBorder="1" applyAlignment="1">
      <alignment vertical="center" wrapText="1"/>
    </xf>
    <xf numFmtId="2" fontId="11" fillId="10" borderId="20" xfId="0" applyNumberFormat="1" applyFont="1" applyFill="1" applyBorder="1" applyAlignment="1">
      <alignment vertical="center" wrapText="1"/>
    </xf>
    <xf numFmtId="2" fontId="11" fillId="10" borderId="21" xfId="0" applyNumberFormat="1" applyFont="1" applyFill="1" applyBorder="1" applyAlignment="1">
      <alignment vertical="center" wrapText="1"/>
    </xf>
    <xf numFmtId="2" fontId="11" fillId="10" borderId="21" xfId="0" applyNumberFormat="1" applyFont="1" applyFill="1" applyBorder="1" applyAlignment="1">
      <alignment horizontal="center" vertical="center" wrapText="1"/>
    </xf>
    <xf numFmtId="2" fontId="11"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1" fillId="0" borderId="22" xfId="0" applyFont="1" applyBorder="1" applyAlignment="1">
      <alignment vertical="center" wrapText="1"/>
    </xf>
    <xf numFmtId="0" fontId="0" fillId="0" borderId="22" xfId="0" applyBorder="1" applyAlignment="1">
      <alignment vertical="center"/>
    </xf>
    <xf numFmtId="0" fontId="57" fillId="0" borderId="0" xfId="0" applyFont="1"/>
    <xf numFmtId="0" fontId="57" fillId="0" borderId="0" xfId="0" applyFont="1" applyAlignment="1">
      <alignment vertical="center" wrapText="1"/>
    </xf>
    <xf numFmtId="0" fontId="65" fillId="0" borderId="16" xfId="0" applyFont="1" applyBorder="1" applyAlignment="1">
      <alignment vertical="center" wrapText="1"/>
    </xf>
    <xf numFmtId="0" fontId="65" fillId="0" borderId="33" xfId="0" applyFont="1" applyBorder="1" applyAlignment="1">
      <alignment vertical="center" wrapText="1"/>
    </xf>
    <xf numFmtId="0" fontId="66" fillId="0" borderId="0" xfId="0" applyFont="1" applyAlignment="1">
      <alignment vertical="center"/>
    </xf>
    <xf numFmtId="0" fontId="14" fillId="0" borderId="1" xfId="0" applyFont="1" applyBorder="1" applyAlignment="1">
      <alignment wrapText="1"/>
    </xf>
    <xf numFmtId="0" fontId="67" fillId="0" borderId="1" xfId="0" applyFont="1" applyBorder="1"/>
    <xf numFmtId="0" fontId="68" fillId="0" borderId="1" xfId="0" applyFont="1" applyBorder="1" applyAlignment="1">
      <alignment horizontal="center" vertical="center"/>
    </xf>
    <xf numFmtId="0" fontId="68" fillId="0" borderId="1" xfId="0" applyFont="1" applyBorder="1" applyAlignment="1">
      <alignment wrapText="1"/>
    </xf>
    <xf numFmtId="0" fontId="20" fillId="0" borderId="0" xfId="0" applyFont="1" applyAlignment="1">
      <alignment vertical="center"/>
    </xf>
    <xf numFmtId="0" fontId="20" fillId="0" borderId="0" xfId="0" applyFont="1"/>
    <xf numFmtId="0" fontId="63" fillId="0" borderId="35" xfId="0" applyFont="1" applyBorder="1" applyAlignment="1">
      <alignment vertical="center" wrapText="1"/>
    </xf>
    <xf numFmtId="0" fontId="63" fillId="0" borderId="0" xfId="0" applyFont="1" applyAlignment="1">
      <alignment vertical="center"/>
    </xf>
    <xf numFmtId="0" fontId="65" fillId="0" borderId="0" xfId="0" applyFont="1" applyAlignment="1">
      <alignment vertical="center" wrapText="1"/>
    </xf>
    <xf numFmtId="0" fontId="57" fillId="0" borderId="16" xfId="0" applyFont="1" applyBorder="1"/>
    <xf numFmtId="0" fontId="75" fillId="0" borderId="0" xfId="0" applyFont="1" applyAlignment="1">
      <alignment vertical="center"/>
    </xf>
    <xf numFmtId="0" fontId="75" fillId="0" borderId="35" xfId="0" applyFont="1" applyBorder="1" applyAlignment="1">
      <alignment vertical="center"/>
    </xf>
    <xf numFmtId="0" fontId="57" fillId="0" borderId="35" xfId="0" applyFont="1" applyBorder="1"/>
    <xf numFmtId="0" fontId="76" fillId="0" borderId="0" xfId="0" applyFont="1" applyAlignment="1">
      <alignment vertical="center"/>
    </xf>
    <xf numFmtId="0" fontId="76" fillId="0" borderId="0" xfId="0" applyFont="1"/>
    <xf numFmtId="0" fontId="29" fillId="0" borderId="16" xfId="0" applyFont="1" applyBorder="1" applyAlignment="1">
      <alignment vertical="center" wrapText="1"/>
    </xf>
    <xf numFmtId="0" fontId="29" fillId="0" borderId="33" xfId="0" applyFont="1" applyBorder="1" applyAlignment="1">
      <alignment vertical="center" wrapText="1"/>
    </xf>
    <xf numFmtId="0" fontId="78"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79" fillId="0" borderId="0" xfId="0" applyFont="1" applyAlignment="1">
      <alignment vertical="center"/>
    </xf>
    <xf numFmtId="0" fontId="0" fillId="0" borderId="0" xfId="0" applyAlignment="1">
      <alignment vertical="center" wrapText="1"/>
    </xf>
    <xf numFmtId="0" fontId="80" fillId="0" borderId="0" xfId="0" applyFont="1" applyAlignment="1">
      <alignment vertical="center" wrapText="1"/>
    </xf>
    <xf numFmtId="0" fontId="77" fillId="0" borderId="0" xfId="0" applyFont="1" applyAlignment="1">
      <alignment horizontal="left"/>
    </xf>
    <xf numFmtId="0" fontId="78" fillId="0" borderId="0" xfId="0" applyFont="1"/>
    <xf numFmtId="0" fontId="79" fillId="0" borderId="0" xfId="0" applyFont="1" applyAlignment="1">
      <alignment vertical="center" wrapText="1"/>
    </xf>
    <xf numFmtId="0" fontId="78" fillId="0" borderId="0" xfId="0" applyFont="1" applyAlignment="1">
      <alignment horizontal="left" vertical="center"/>
    </xf>
    <xf numFmtId="0" fontId="14" fillId="0" borderId="1" xfId="0" applyFont="1" applyBorder="1" applyAlignment="1">
      <alignment horizontal="left" vertical="center" wrapText="1"/>
    </xf>
    <xf numFmtId="0" fontId="0" fillId="0" borderId="0" xfId="0"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8" xfId="0" applyBorder="1" applyAlignment="1">
      <alignment horizontal="center" vertical="center"/>
    </xf>
    <xf numFmtId="0" fontId="81"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82" fillId="0" borderId="1" xfId="0" applyFont="1" applyBorder="1" applyAlignment="1">
      <alignment horizontal="center" vertical="center" wrapText="1"/>
    </xf>
    <xf numFmtId="0" fontId="82" fillId="0" borderId="1" xfId="0" applyFont="1" applyBorder="1" applyAlignment="1">
      <alignment vertical="center" wrapText="1"/>
    </xf>
    <xf numFmtId="9" fontId="11" fillId="0" borderId="8"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22" fillId="0" borderId="1" xfId="0" applyNumberFormat="1" applyFont="1" applyBorder="1" applyAlignment="1">
      <alignment horizontal="center" vertical="center" wrapText="1"/>
    </xf>
    <xf numFmtId="0" fontId="14" fillId="0" borderId="8" xfId="0" applyFont="1" applyBorder="1" applyAlignment="1">
      <alignment horizontal="center" vertical="center"/>
    </xf>
    <xf numFmtId="0" fontId="0" fillId="0" borderId="0" xfId="0" applyAlignment="1">
      <alignment wrapText="1"/>
    </xf>
    <xf numFmtId="0" fontId="77" fillId="0" borderId="0" xfId="0" applyFont="1" applyAlignment="1">
      <alignment vertical="center" wrapText="1"/>
    </xf>
    <xf numFmtId="0" fontId="83" fillId="22" borderId="26" xfId="12" applyFont="1" applyFill="1" applyBorder="1" applyAlignment="1">
      <alignment horizontal="center" vertical="center" wrapText="1"/>
    </xf>
    <xf numFmtId="0" fontId="85" fillId="0" borderId="0" xfId="12" applyFont="1"/>
    <xf numFmtId="49" fontId="86" fillId="22" borderId="38" xfId="12" applyNumberFormat="1" applyFont="1" applyFill="1" applyBorder="1" applyAlignment="1">
      <alignment horizontal="left" vertical="center"/>
    </xf>
    <xf numFmtId="49" fontId="86" fillId="0" borderId="0" xfId="12" applyNumberFormat="1" applyFont="1" applyAlignment="1">
      <alignment vertical="center"/>
    </xf>
    <xf numFmtId="0" fontId="87" fillId="0" borderId="0" xfId="12" applyFont="1"/>
    <xf numFmtId="0" fontId="87" fillId="23" borderId="38" xfId="12" applyFont="1" applyFill="1" applyBorder="1"/>
    <xf numFmtId="0" fontId="87" fillId="23" borderId="46" xfId="12" applyFont="1" applyFill="1" applyBorder="1" applyAlignment="1">
      <alignment horizontal="center" vertical="center"/>
    </xf>
    <xf numFmtId="0" fontId="87" fillId="23" borderId="20" xfId="12" applyFont="1" applyFill="1" applyBorder="1" applyAlignment="1">
      <alignment horizontal="center" vertical="center"/>
    </xf>
    <xf numFmtId="0" fontId="87" fillId="23" borderId="26" xfId="12" applyFont="1" applyFill="1" applyBorder="1" applyAlignment="1">
      <alignment horizontal="center" vertical="center"/>
    </xf>
    <xf numFmtId="0" fontId="87" fillId="23" borderId="20" xfId="12" applyFont="1" applyFill="1" applyBorder="1"/>
    <xf numFmtId="0" fontId="87" fillId="23" borderId="26" xfId="12" applyFont="1" applyFill="1" applyBorder="1"/>
    <xf numFmtId="0" fontId="87" fillId="23" borderId="47" xfId="12" applyFont="1" applyFill="1" applyBorder="1" applyAlignment="1">
      <alignment horizontal="center" vertical="center"/>
    </xf>
    <xf numFmtId="0" fontId="88" fillId="23" borderId="28" xfId="12" applyFont="1" applyFill="1" applyBorder="1" applyAlignment="1">
      <alignment horizontal="center" vertical="center" wrapText="1"/>
    </xf>
    <xf numFmtId="0" fontId="88" fillId="23" borderId="0" xfId="12" applyFont="1" applyFill="1" applyAlignment="1">
      <alignment horizontal="center" vertical="center" wrapText="1"/>
    </xf>
    <xf numFmtId="0" fontId="92" fillId="0" borderId="0" xfId="12" applyFont="1" applyAlignment="1">
      <alignment vertical="center"/>
    </xf>
    <xf numFmtId="0" fontId="87" fillId="0" borderId="0" xfId="12" applyFont="1" applyAlignment="1">
      <alignment wrapText="1"/>
    </xf>
    <xf numFmtId="0" fontId="11"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1" fillId="0" borderId="0" xfId="0" applyFont="1" applyAlignment="1">
      <alignment horizontal="center" vertical="center" wrapText="1"/>
    </xf>
    <xf numFmtId="0" fontId="14" fillId="3" borderId="1" xfId="3" quotePrefix="1" applyFont="1" applyFill="1" applyBorder="1" applyAlignment="1">
      <alignment horizontal="left" vertical="center"/>
    </xf>
    <xf numFmtId="0" fontId="14" fillId="10" borderId="1" xfId="3" applyFont="1" applyFill="1" applyBorder="1" applyAlignment="1">
      <alignment horizontal="center" vertical="center" wrapText="1"/>
    </xf>
    <xf numFmtId="0" fontId="14" fillId="0" borderId="1" xfId="3" applyFont="1" applyBorder="1" applyAlignment="1">
      <alignment horizontal="left" vertical="center" wrapText="1"/>
    </xf>
    <xf numFmtId="0" fontId="14" fillId="10" borderId="1" xfId="3" quotePrefix="1" applyFont="1" applyFill="1" applyBorder="1" applyAlignment="1">
      <alignment horizontal="left" vertical="center"/>
    </xf>
    <xf numFmtId="0" fontId="24" fillId="0" borderId="0" xfId="0" applyFont="1" applyAlignment="1">
      <alignment horizontal="left" vertical="center"/>
    </xf>
    <xf numFmtId="0" fontId="0" fillId="0" borderId="0" xfId="0" applyAlignment="1">
      <alignment horizontal="left" vertical="center"/>
    </xf>
    <xf numFmtId="0" fontId="93" fillId="0" borderId="0" xfId="0" applyFont="1" applyAlignment="1">
      <alignment horizontal="left" vertical="center"/>
    </xf>
    <xf numFmtId="49" fontId="14" fillId="0" borderId="1" xfId="15" applyNumberFormat="1" applyFont="1" applyBorder="1" applyAlignment="1">
      <alignment horizontal="center" vertical="center" wrapText="1"/>
    </xf>
    <xf numFmtId="49" fontId="14" fillId="0" borderId="1" xfId="15" quotePrefix="1" applyNumberFormat="1" applyFont="1" applyBorder="1" applyAlignment="1">
      <alignment horizontal="center" vertical="center" wrapText="1"/>
    </xf>
    <xf numFmtId="0" fontId="14" fillId="0" borderId="1" xfId="15" applyFont="1" applyBorder="1" applyAlignment="1">
      <alignment horizontal="center" vertical="center" wrapText="1"/>
    </xf>
    <xf numFmtId="0" fontId="14" fillId="0" borderId="1" xfId="15" applyFont="1" applyBorder="1" applyAlignment="1">
      <alignment horizontal="left" vertical="center" wrapText="1"/>
    </xf>
    <xf numFmtId="0" fontId="14" fillId="0" borderId="1" xfId="15" applyFont="1" applyBorder="1" applyAlignment="1">
      <alignment vertical="center" wrapText="1"/>
    </xf>
    <xf numFmtId="0" fontId="94" fillId="0" borderId="1" xfId="15" applyFont="1" applyBorder="1" applyAlignment="1">
      <alignment horizontal="left" vertical="center" wrapText="1" indent="2"/>
    </xf>
    <xf numFmtId="0" fontId="14" fillId="6" borderId="1" xfId="15" applyFont="1" applyFill="1" applyBorder="1" applyAlignment="1">
      <alignment horizontal="center" vertical="center" wrapText="1"/>
    </xf>
    <xf numFmtId="0" fontId="14" fillId="6" borderId="1" xfId="15" applyFont="1" applyFill="1" applyBorder="1" applyAlignment="1">
      <alignment wrapText="1"/>
    </xf>
    <xf numFmtId="0" fontId="95" fillId="0" borderId="1" xfId="15" applyFont="1" applyBorder="1"/>
    <xf numFmtId="0" fontId="14" fillId="0" borderId="1" xfId="15" applyFont="1" applyBorder="1"/>
    <xf numFmtId="0" fontId="14" fillId="6" borderId="1" xfId="15" applyFont="1" applyFill="1" applyBorder="1"/>
    <xf numFmtId="0" fontId="14" fillId="0" borderId="1" xfId="15" quotePrefix="1" applyFont="1" applyBorder="1" applyAlignment="1">
      <alignment horizontal="center" vertical="center" wrapText="1"/>
    </xf>
    <xf numFmtId="0" fontId="14" fillId="0" borderId="0" xfId="0" applyFont="1" applyAlignment="1">
      <alignment horizontal="left"/>
    </xf>
    <xf numFmtId="0" fontId="14" fillId="17" borderId="3" xfId="0" applyFont="1" applyFill="1" applyBorder="1"/>
    <xf numFmtId="0" fontId="96" fillId="0" borderId="0" xfId="0" applyFont="1" applyAlignment="1">
      <alignment horizontal="center" vertical="center"/>
    </xf>
    <xf numFmtId="0" fontId="96" fillId="0" borderId="5"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xf>
    <xf numFmtId="0" fontId="97" fillId="0" borderId="0" xfId="0" applyFont="1"/>
    <xf numFmtId="0" fontId="14" fillId="0" borderId="1" xfId="0" applyFont="1" applyBorder="1" applyAlignment="1">
      <alignment horizontal="left" indent="2"/>
    </xf>
    <xf numFmtId="0" fontId="14" fillId="0" borderId="1" xfId="0" applyFont="1" applyBorder="1" applyAlignment="1">
      <alignment horizontal="left" wrapText="1" indent="2"/>
    </xf>
    <xf numFmtId="0" fontId="14" fillId="0" borderId="1" xfId="0" applyFont="1" applyBorder="1" applyAlignment="1">
      <alignment horizontal="left" indent="4"/>
    </xf>
    <xf numFmtId="0" fontId="98" fillId="0" borderId="0" xfId="0" applyFont="1"/>
    <xf numFmtId="0" fontId="14" fillId="0" borderId="0" xfId="0" applyFont="1" applyAlignment="1">
      <alignment wrapText="1"/>
    </xf>
    <xf numFmtId="0" fontId="14" fillId="0" borderId="1" xfId="0" applyFont="1" applyBorder="1" applyAlignment="1">
      <alignment horizontal="left" wrapText="1"/>
    </xf>
    <xf numFmtId="0" fontId="14" fillId="0" borderId="0" xfId="0" applyFont="1" applyAlignment="1">
      <alignment horizontal="center" wrapText="1"/>
    </xf>
    <xf numFmtId="0" fontId="14" fillId="0" borderId="1" xfId="0" applyFont="1" applyBorder="1" applyAlignment="1">
      <alignment horizontal="left" vertical="top" wrapText="1"/>
    </xf>
    <xf numFmtId="0" fontId="14" fillId="0" borderId="1" xfId="0" applyFont="1" applyBorder="1" applyAlignment="1">
      <alignment vertical="top" wrapText="1"/>
    </xf>
    <xf numFmtId="0" fontId="98" fillId="0" borderId="0" xfId="0" applyFont="1" applyAlignment="1">
      <alignment horizontal="left" wrapText="1"/>
    </xf>
    <xf numFmtId="0" fontId="14" fillId="0" borderId="0" xfId="0" applyFont="1" applyAlignment="1">
      <alignment horizontal="left" wrapText="1"/>
    </xf>
    <xf numFmtId="0" fontId="14" fillId="0" borderId="1" xfId="0" applyFont="1" applyBorder="1" applyAlignment="1">
      <alignment horizont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22" fillId="0" borderId="13" xfId="0" applyFont="1" applyBorder="1" applyAlignment="1">
      <alignment horizontal="center"/>
    </xf>
    <xf numFmtId="0" fontId="99" fillId="0" borderId="0" xfId="14" applyFont="1" applyAlignment="1">
      <alignment horizontal="left" vertical="center"/>
    </xf>
    <xf numFmtId="0" fontId="99" fillId="6" borderId="1" xfId="17" applyFont="1" applyFill="1" applyBorder="1" applyAlignment="1">
      <alignment horizontal="center" vertical="center" wrapText="1"/>
    </xf>
    <xf numFmtId="0" fontId="22" fillId="0" borderId="1" xfId="0" applyFont="1" applyBorder="1"/>
    <xf numFmtId="0" fontId="22" fillId="0" borderId="1" xfId="0" applyFont="1" applyBorder="1" applyAlignment="1">
      <alignment horizontal="left" indent="1"/>
    </xf>
    <xf numFmtId="0" fontId="22" fillId="10" borderId="1" xfId="0" applyFont="1" applyFill="1" applyBorder="1" applyAlignment="1">
      <alignment horizontal="left" indent="1"/>
    </xf>
    <xf numFmtId="0" fontId="7" fillId="0" borderId="0" xfId="2">
      <alignment vertical="center"/>
    </xf>
    <xf numFmtId="0" fontId="25" fillId="0" borderId="0" xfId="4" applyFont="1" applyFill="1" applyBorder="1" applyAlignment="1">
      <alignment horizontal="left" vertical="center"/>
    </xf>
    <xf numFmtId="0" fontId="6" fillId="0" borderId="0" xfId="1" applyFill="1" applyBorder="1" applyAlignment="1">
      <alignment vertical="center"/>
    </xf>
    <xf numFmtId="0" fontId="9" fillId="0" borderId="0" xfId="4" applyFill="1" applyBorder="1" applyAlignment="1">
      <alignment vertical="center"/>
    </xf>
    <xf numFmtId="0" fontId="9" fillId="0" borderId="0" xfId="4" applyFill="1" applyBorder="1" applyAlignment="1">
      <alignment horizontal="left" vertical="center"/>
    </xf>
    <xf numFmtId="0" fontId="22" fillId="0" borderId="0" xfId="4" applyFont="1" applyFill="1" applyBorder="1" applyAlignment="1">
      <alignment vertical="center"/>
    </xf>
    <xf numFmtId="0" fontId="14" fillId="0" borderId="0" xfId="2" applyFont="1">
      <alignment vertical="center"/>
    </xf>
    <xf numFmtId="0" fontId="22" fillId="10" borderId="14" xfId="3" applyFont="1" applyFill="1" applyBorder="1" applyAlignment="1">
      <alignment horizontal="center" vertical="center" wrapText="1"/>
    </xf>
    <xf numFmtId="0" fontId="22" fillId="0" borderId="1" xfId="8" applyFont="1" applyFill="1" applyBorder="1" applyAlignment="1">
      <alignment horizontal="center" vertical="center" wrapText="1"/>
    </xf>
    <xf numFmtId="0" fontId="22" fillId="10" borderId="6" xfId="3" applyFont="1" applyFill="1" applyBorder="1" applyAlignment="1">
      <alignment horizontal="center" vertical="center" wrapText="1"/>
    </xf>
    <xf numFmtId="0" fontId="14" fillId="0" borderId="0" xfId="3" applyFont="1">
      <alignment vertical="center"/>
    </xf>
    <xf numFmtId="0" fontId="22" fillId="0" borderId="1" xfId="3" quotePrefix="1" applyFont="1" applyBorder="1" applyAlignment="1">
      <alignment horizontal="center" vertical="center"/>
    </xf>
    <xf numFmtId="0" fontId="22" fillId="0" borderId="13" xfId="3" applyFont="1" applyBorder="1" applyAlignment="1">
      <alignment horizontal="left" vertical="center" wrapText="1" indent="1"/>
    </xf>
    <xf numFmtId="3" fontId="14" fillId="21" borderId="1" xfId="5" applyFont="1" applyFill="1" applyAlignment="1">
      <alignment horizontal="center" vertical="center"/>
      <protection locked="0"/>
    </xf>
    <xf numFmtId="3" fontId="14" fillId="21" borderId="8" xfId="5" applyFont="1" applyFill="1" applyBorder="1" applyAlignment="1">
      <alignment horizontal="center" vertical="center"/>
      <protection locked="0"/>
    </xf>
    <xf numFmtId="0" fontId="14" fillId="0" borderId="8" xfId="3" applyFont="1" applyBorder="1" applyAlignment="1">
      <alignment horizontal="left" vertical="center" wrapText="1" indent="2"/>
    </xf>
    <xf numFmtId="3" fontId="14" fillId="0" borderId="8" xfId="5" applyFont="1" applyFill="1" applyBorder="1" applyAlignment="1">
      <alignment horizontal="center" vertical="center"/>
      <protection locked="0"/>
    </xf>
    <xf numFmtId="0" fontId="14" fillId="0" borderId="11" xfId="3" applyFont="1" applyBorder="1" applyAlignment="1">
      <alignment horizontal="left" vertical="center" wrapText="1" indent="3"/>
    </xf>
    <xf numFmtId="0" fontId="100" fillId="0" borderId="11" xfId="3" applyFont="1" applyBorder="1" applyAlignment="1">
      <alignment horizontal="left" vertical="center" wrapText="1" indent="3"/>
    </xf>
    <xf numFmtId="3" fontId="98" fillId="21" borderId="1" xfId="5" applyFont="1" applyFill="1" applyAlignment="1">
      <alignment horizontal="center" vertical="center"/>
      <protection locked="0"/>
    </xf>
    <xf numFmtId="3" fontId="98" fillId="21" borderId="8" xfId="5" applyFont="1" applyFill="1" applyBorder="1" applyAlignment="1">
      <alignment horizontal="center" vertical="center"/>
      <protection locked="0"/>
    </xf>
    <xf numFmtId="0" fontId="8" fillId="0" borderId="0" xfId="3" quotePrefix="1" applyFont="1" applyAlignment="1">
      <alignment horizontal="right" vertical="center"/>
    </xf>
    <xf numFmtId="3" fontId="101" fillId="0" borderId="0" xfId="5" applyFont="1" applyFill="1" applyBorder="1" applyAlignment="1">
      <alignment horizontal="center" vertical="center"/>
      <protection locked="0"/>
    </xf>
    <xf numFmtId="0" fontId="25" fillId="0" borderId="0" xfId="4" applyFont="1" applyFill="1" applyBorder="1" applyAlignment="1">
      <alignment horizontal="left" vertical="center" indent="1"/>
    </xf>
    <xf numFmtId="0" fontId="14" fillId="0" borderId="0" xfId="3" quotePrefix="1" applyFont="1" applyAlignment="1">
      <alignment horizontal="right" vertical="center"/>
    </xf>
    <xf numFmtId="0" fontId="14" fillId="0" borderId="0" xfId="3" applyFont="1" applyAlignment="1">
      <alignment horizontal="left" vertical="center" wrapText="1" indent="1"/>
    </xf>
    <xf numFmtId="0" fontId="14" fillId="0" borderId="0" xfId="2" applyFont="1" applyAlignment="1">
      <alignment horizontal="left" vertical="center" wrapText="1" indent="1"/>
    </xf>
    <xf numFmtId="0" fontId="14" fillId="0" borderId="14" xfId="2" applyFont="1" applyBorder="1">
      <alignment vertical="center"/>
    </xf>
    <xf numFmtId="0" fontId="22" fillId="0" borderId="14" xfId="8" applyFont="1" applyFill="1" applyBorder="1" applyAlignment="1">
      <alignment horizontal="center" vertical="center" wrapText="1"/>
    </xf>
    <xf numFmtId="0" fontId="22" fillId="0" borderId="9" xfId="3" applyFont="1" applyBorder="1" applyAlignment="1">
      <alignment horizontal="left" vertical="center" wrapText="1" indent="1"/>
    </xf>
    <xf numFmtId="0" fontId="14" fillId="0" borderId="3" xfId="3" applyFont="1" applyBorder="1" applyAlignment="1">
      <alignment horizontal="left" vertical="center" wrapText="1" indent="2"/>
    </xf>
    <xf numFmtId="0" fontId="14" fillId="0" borderId="10" xfId="3" applyFont="1" applyBorder="1" applyAlignment="1">
      <alignment horizontal="left" vertical="center" wrapText="1" indent="3"/>
    </xf>
    <xf numFmtId="0" fontId="100" fillId="0" borderId="10" xfId="3" applyFont="1" applyBorder="1" applyAlignment="1">
      <alignment horizontal="left" vertical="center" wrapText="1" indent="3"/>
    </xf>
    <xf numFmtId="0" fontId="22" fillId="0" borderId="1" xfId="3" applyFont="1" applyBorder="1" applyAlignment="1">
      <alignment horizontal="left" vertical="center" wrapText="1" indent="1"/>
    </xf>
    <xf numFmtId="0" fontId="7" fillId="0" borderId="0" xfId="2" applyAlignment="1">
      <alignment vertical="top" wrapText="1"/>
    </xf>
    <xf numFmtId="0" fontId="102" fillId="0" borderId="0" xfId="3" applyFont="1">
      <alignment vertical="center"/>
    </xf>
    <xf numFmtId="0" fontId="103" fillId="0" borderId="0" xfId="4" applyFont="1" applyFill="1" applyBorder="1" applyAlignment="1">
      <alignment vertical="center" wrapText="1"/>
    </xf>
    <xf numFmtId="0" fontId="64" fillId="0" borderId="1" xfId="8" applyFont="1" applyFill="1" applyBorder="1" applyAlignment="1">
      <alignment horizontal="center" vertical="center" wrapText="1"/>
    </xf>
    <xf numFmtId="0" fontId="64" fillId="0" borderId="1" xfId="8" applyFont="1" applyFill="1" applyBorder="1" applyAlignment="1">
      <alignment vertical="center" wrapText="1"/>
    </xf>
    <xf numFmtId="0" fontId="23" fillId="0" borderId="0" xfId="8" applyFont="1" applyFill="1" applyBorder="1" applyAlignment="1">
      <alignment horizontal="center" vertical="center" wrapText="1"/>
    </xf>
    <xf numFmtId="0" fontId="8" fillId="0" borderId="0" xfId="3" quotePrefix="1" applyFont="1" applyAlignment="1">
      <alignment horizontal="center" vertical="center"/>
    </xf>
    <xf numFmtId="0" fontId="8" fillId="0" borderId="10" xfId="3" quotePrefix="1" applyFont="1" applyBorder="1" applyAlignment="1">
      <alignment horizontal="center" vertical="center"/>
    </xf>
    <xf numFmtId="0" fontId="7" fillId="0" borderId="0" xfId="2" applyAlignment="1">
      <alignment vertical="center" wrapText="1"/>
    </xf>
    <xf numFmtId="0" fontId="104" fillId="0" borderId="0" xfId="2" applyFont="1" applyAlignment="1">
      <alignment vertical="top"/>
    </xf>
    <xf numFmtId="0" fontId="105" fillId="0" borderId="0" xfId="0" applyFont="1" applyAlignment="1">
      <alignment vertical="top"/>
    </xf>
    <xf numFmtId="0" fontId="11" fillId="0" borderId="1" xfId="0" applyFont="1" applyBorder="1" applyAlignment="1">
      <alignment vertical="center" wrapText="1"/>
    </xf>
    <xf numFmtId="0" fontId="14" fillId="0" borderId="1" xfId="2" applyFont="1" applyBorder="1" applyAlignment="1">
      <alignment horizontal="center" vertical="center"/>
    </xf>
    <xf numFmtId="0" fontId="14" fillId="0" borderId="1" xfId="2" applyFont="1" applyBorder="1" applyAlignment="1">
      <alignment horizontal="left" vertical="center" wrapText="1"/>
    </xf>
    <xf numFmtId="0" fontId="14" fillId="0" borderId="0" xfId="0" applyFont="1" applyAlignment="1">
      <alignment vertical="top"/>
    </xf>
    <xf numFmtId="0" fontId="106" fillId="0" borderId="0" xfId="2" applyFont="1" applyAlignment="1">
      <alignment vertical="top"/>
    </xf>
    <xf numFmtId="0" fontId="107" fillId="0" borderId="0" xfId="0" applyFont="1" applyAlignment="1">
      <alignment vertical="top"/>
    </xf>
    <xf numFmtId="0" fontId="0" fillId="0" borderId="0" xfId="0" applyAlignment="1">
      <alignment vertical="top"/>
    </xf>
    <xf numFmtId="0" fontId="7" fillId="0" borderId="0" xfId="2" applyAlignment="1">
      <alignment vertical="top"/>
    </xf>
    <xf numFmtId="0" fontId="0" fillId="0" borderId="1" xfId="0" applyBorder="1" applyAlignment="1">
      <alignment horizontal="left" wrapText="1"/>
    </xf>
    <xf numFmtId="0" fontId="11"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14" fillId="10" borderId="8" xfId="0" applyFont="1" applyFill="1" applyBorder="1" applyAlignment="1">
      <alignment horizontal="left" vertical="center" wrapText="1"/>
    </xf>
    <xf numFmtId="0" fontId="0" fillId="10" borderId="15" xfId="0" applyFill="1" applyBorder="1" applyAlignment="1">
      <alignment wrapText="1"/>
    </xf>
    <xf numFmtId="0" fontId="108"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1"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25" fillId="0" borderId="0" xfId="0" applyFont="1"/>
    <xf numFmtId="0" fontId="80" fillId="0" borderId="0" xfId="0" applyFont="1" applyAlignment="1">
      <alignment wrapText="1"/>
    </xf>
    <xf numFmtId="0" fontId="109" fillId="0" borderId="0" xfId="0" applyFont="1"/>
    <xf numFmtId="0" fontId="69" fillId="0" borderId="0" xfId="0" applyFont="1" applyAlignment="1">
      <alignment vertical="center" wrapText="1"/>
    </xf>
    <xf numFmtId="0" fontId="65" fillId="0" borderId="0" xfId="0" applyFont="1" applyAlignment="1">
      <alignment horizontal="center" vertical="center" wrapText="1"/>
    </xf>
    <xf numFmtId="0" fontId="70" fillId="0" borderId="0" xfId="0" applyFont="1" applyAlignment="1">
      <alignment vertical="center" wrapText="1"/>
    </xf>
    <xf numFmtId="0" fontId="110" fillId="0" borderId="0" xfId="0" applyFont="1" applyAlignment="1">
      <alignment vertical="center" wrapText="1"/>
    </xf>
    <xf numFmtId="0" fontId="111"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65" fillId="10" borderId="1" xfId="0" applyFont="1" applyFill="1" applyBorder="1" applyAlignment="1">
      <alignment horizontal="center" vertical="center" wrapText="1"/>
    </xf>
    <xf numFmtId="0" fontId="112" fillId="0" borderId="0" xfId="0" applyFont="1"/>
    <xf numFmtId="0" fontId="11" fillId="0" borderId="1" xfId="0" applyFont="1" applyBorder="1" applyAlignment="1">
      <alignment vertical="center"/>
    </xf>
    <xf numFmtId="0" fontId="21" fillId="0" borderId="8" xfId="0" applyFont="1" applyBorder="1" applyAlignment="1">
      <alignment horizontal="left" vertical="center" wrapText="1"/>
    </xf>
    <xf numFmtId="0" fontId="113" fillId="0" borderId="8" xfId="0" applyFont="1" applyBorder="1" applyAlignment="1">
      <alignment horizontal="left" vertical="center" wrapText="1" indent="3"/>
    </xf>
    <xf numFmtId="0" fontId="114" fillId="0" borderId="8" xfId="0" applyFont="1" applyBorder="1" applyAlignment="1">
      <alignment horizontal="left" vertical="center" wrapText="1" indent="3"/>
    </xf>
    <xf numFmtId="0" fontId="64" fillId="0" borderId="13" xfId="0" applyFont="1" applyBorder="1" applyAlignment="1">
      <alignment horizontal="center" vertical="center" wrapText="1"/>
    </xf>
    <xf numFmtId="0" fontId="51" fillId="0" borderId="0" xfId="0" applyFont="1"/>
    <xf numFmtId="0" fontId="72" fillId="0" borderId="13" xfId="0" applyFont="1" applyBorder="1" applyAlignment="1">
      <alignment vertical="center" wrapText="1"/>
    </xf>
    <xf numFmtId="0" fontId="72" fillId="0" borderId="14" xfId="0" applyFont="1" applyBorder="1" applyAlignment="1">
      <alignment horizontal="center" vertical="center" wrapText="1"/>
    </xf>
    <xf numFmtId="0" fontId="77"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1" fillId="6" borderId="1" xfId="0" applyFont="1" applyFill="1" applyBorder="1" applyAlignment="1">
      <alignment horizontal="center"/>
    </xf>
    <xf numFmtId="0" fontId="36" fillId="0" borderId="0" xfId="0" applyFont="1" applyAlignment="1">
      <alignment horizontal="center" vertical="center"/>
    </xf>
    <xf numFmtId="0" fontId="26" fillId="0" borderId="0" xfId="0" applyFont="1" applyAlignment="1">
      <alignment horizontal="justify" vertical="center"/>
    </xf>
    <xf numFmtId="0" fontId="116" fillId="0" borderId="0" xfId="0" applyFont="1"/>
    <xf numFmtId="0" fontId="74" fillId="0" borderId="0" xfId="0" applyFont="1" applyAlignment="1">
      <alignment horizontal="center" vertical="center" wrapText="1"/>
    </xf>
    <xf numFmtId="0" fontId="26" fillId="0" borderId="0" xfId="0" applyFont="1" applyAlignment="1">
      <alignment vertical="center" wrapText="1"/>
    </xf>
    <xf numFmtId="0" fontId="117" fillId="0" borderId="0" xfId="0" applyFont="1"/>
    <xf numFmtId="0" fontId="61" fillId="0" borderId="0" xfId="0" applyFont="1" applyAlignment="1">
      <alignment horizontal="center" vertical="center"/>
    </xf>
    <xf numFmtId="0" fontId="26" fillId="0" borderId="4" xfId="0" applyFont="1" applyBorder="1" applyAlignment="1">
      <alignment horizontal="center" vertical="center" wrapText="1"/>
    </xf>
    <xf numFmtId="0" fontId="7" fillId="0" borderId="12" xfId="0" applyFont="1" applyBorder="1" applyAlignment="1">
      <alignment vertical="center" wrapText="1"/>
    </xf>
    <xf numFmtId="0" fontId="26" fillId="0" borderId="6" xfId="0" applyFont="1" applyBorder="1" applyAlignment="1">
      <alignment horizontal="center" vertical="center" wrapText="1"/>
    </xf>
    <xf numFmtId="0" fontId="0" fillId="0" borderId="0" xfId="0" applyAlignment="1">
      <alignment horizontal="left" vertical="top"/>
    </xf>
    <xf numFmtId="0" fontId="118" fillId="0" borderId="0" xfId="0" applyFont="1" applyAlignment="1">
      <alignment horizontal="center" vertical="center" wrapText="1"/>
    </xf>
    <xf numFmtId="0" fontId="0" fillId="0" borderId="6" xfId="0" applyBorder="1" applyAlignment="1">
      <alignment vertical="center"/>
    </xf>
    <xf numFmtId="0" fontId="14" fillId="0" borderId="1" xfId="0" applyFont="1" applyBorder="1" applyAlignment="1">
      <alignment horizontal="center" vertical="top"/>
    </xf>
    <xf numFmtId="0" fontId="14" fillId="0" borderId="14" xfId="0" applyFont="1" applyBorder="1" applyAlignment="1">
      <alignment horizontal="center" vertical="center"/>
    </xf>
    <xf numFmtId="0" fontId="119" fillId="0" borderId="0" xfId="0" applyFont="1"/>
    <xf numFmtId="0" fontId="80" fillId="0" borderId="0" xfId="0" applyFont="1"/>
    <xf numFmtId="0" fontId="6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4" fillId="0" borderId="0" xfId="0" applyFont="1" applyAlignment="1">
      <alignment vertical="center"/>
    </xf>
    <xf numFmtId="0" fontId="14" fillId="0" borderId="4" xfId="0" applyFont="1" applyBorder="1" applyAlignment="1">
      <alignment vertical="center"/>
    </xf>
    <xf numFmtId="0" fontId="14" fillId="0" borderId="13" xfId="0" applyFont="1" applyBorder="1" applyAlignment="1">
      <alignment horizontal="center"/>
    </xf>
    <xf numFmtId="0" fontId="14" fillId="0" borderId="5" xfId="0" applyFont="1" applyBorder="1" applyAlignment="1">
      <alignment vertical="center"/>
    </xf>
    <xf numFmtId="0" fontId="14" fillId="0" borderId="6" xfId="0" applyFont="1" applyBorder="1" applyAlignment="1">
      <alignment vertical="center"/>
    </xf>
    <xf numFmtId="0" fontId="14" fillId="0" borderId="14" xfId="0" applyFont="1" applyBorder="1" applyAlignment="1">
      <alignment horizontal="center"/>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14" fillId="0" borderId="13" xfId="0" applyFont="1" applyBorder="1" applyAlignment="1">
      <alignment horizontal="left" wrapText="1"/>
    </xf>
    <xf numFmtId="0" fontId="14" fillId="0" borderId="9" xfId="0" applyFont="1" applyBorder="1" applyAlignment="1">
      <alignment horizontal="center"/>
    </xf>
    <xf numFmtId="0" fontId="14" fillId="0" borderId="13" xfId="0" applyFont="1" applyBorder="1" applyAlignment="1">
      <alignment horizontal="center" vertical="center"/>
    </xf>
    <xf numFmtId="0" fontId="14" fillId="0" borderId="7" xfId="0" applyFont="1" applyBorder="1" applyAlignment="1">
      <alignment horizontal="left" wrapText="1"/>
    </xf>
    <xf numFmtId="0" fontId="14" fillId="0" borderId="7" xfId="0" applyFont="1" applyBorder="1"/>
    <xf numFmtId="0" fontId="25" fillId="0" borderId="0" xfId="0" applyFont="1" applyAlignment="1">
      <alignment horizontal="left"/>
    </xf>
    <xf numFmtId="0" fontId="24" fillId="0" borderId="0" xfId="0" applyFont="1" applyAlignment="1">
      <alignment horizontal="left"/>
    </xf>
    <xf numFmtId="0" fontId="14" fillId="0" borderId="13" xfId="0" applyFont="1" applyBorder="1" applyAlignment="1">
      <alignment horizontal="center" vertical="center" wrapText="1"/>
    </xf>
    <xf numFmtId="9" fontId="14" fillId="0" borderId="13" xfId="18" applyFont="1" applyFill="1" applyBorder="1" applyAlignment="1">
      <alignment horizontal="center" vertical="center" wrapText="1"/>
    </xf>
    <xf numFmtId="0" fontId="22" fillId="0" borderId="1" xfId="0" applyFont="1" applyBorder="1" applyAlignment="1">
      <alignment horizontal="center"/>
    </xf>
    <xf numFmtId="0" fontId="14" fillId="0" borderId="4" xfId="0" applyFont="1" applyBorder="1"/>
    <xf numFmtId="0" fontId="14" fillId="0" borderId="5" xfId="0" applyFont="1" applyBorder="1"/>
    <xf numFmtId="0" fontId="14" fillId="0" borderId="6" xfId="0" applyFont="1" applyBorder="1"/>
    <xf numFmtId="0" fontId="11" fillId="0" borderId="0" xfId="0" applyFont="1" applyAlignment="1">
      <alignment horizontal="left"/>
    </xf>
    <xf numFmtId="0" fontId="26" fillId="0" borderId="0" xfId="0" applyFont="1" applyAlignment="1">
      <alignment vertical="center"/>
    </xf>
    <xf numFmtId="0" fontId="115" fillId="0" borderId="0" xfId="0" applyFont="1" applyAlignment="1">
      <alignment horizontal="left" vertical="top" wrapText="1"/>
    </xf>
    <xf numFmtId="0" fontId="11" fillId="6" borderId="1" xfId="0" applyFont="1" applyFill="1" applyBorder="1" applyAlignment="1">
      <alignment horizontal="center" vertical="center"/>
    </xf>
    <xf numFmtId="0" fontId="51" fillId="0" borderId="1" xfId="0" applyFont="1" applyBorder="1" applyAlignment="1">
      <alignment horizontal="center" vertical="center"/>
    </xf>
    <xf numFmtId="0" fontId="51" fillId="0" borderId="1" xfId="0" applyFont="1" applyBorder="1" applyAlignment="1">
      <alignment horizontal="justify" vertical="top" wrapText="1"/>
    </xf>
    <xf numFmtId="0" fontId="14" fillId="10" borderId="1" xfId="3" quotePrefix="1" applyFont="1" applyFill="1" applyBorder="1" applyAlignment="1">
      <alignment horizontal="center" vertical="center"/>
    </xf>
    <xf numFmtId="0" fontId="102" fillId="0" borderId="1" xfId="0" applyFont="1" applyBorder="1" applyAlignment="1">
      <alignment horizontal="center" vertical="center"/>
    </xf>
    <xf numFmtId="0" fontId="102" fillId="0" borderId="1" xfId="0" applyFont="1" applyBorder="1" applyAlignment="1">
      <alignment horizontal="justify" vertical="top" wrapText="1"/>
    </xf>
    <xf numFmtId="0" fontId="73" fillId="0" borderId="1" xfId="0" applyFont="1" applyBorder="1" applyAlignment="1">
      <alignment horizontal="center" vertical="center" wrapText="1"/>
    </xf>
    <xf numFmtId="0" fontId="73" fillId="0" borderId="7" xfId="0" applyFont="1" applyBorder="1" applyAlignment="1">
      <alignment horizontal="justify" vertical="center" wrapText="1"/>
    </xf>
    <xf numFmtId="0" fontId="102" fillId="0" borderId="7" xfId="0" applyFont="1" applyBorder="1" applyAlignment="1">
      <alignment horizontal="justify" vertical="center" wrapText="1"/>
    </xf>
    <xf numFmtId="0" fontId="73" fillId="0" borderId="13" xfId="0" applyFont="1" applyBorder="1" applyAlignment="1">
      <alignment horizontal="center" vertical="center" wrapText="1"/>
    </xf>
    <xf numFmtId="0" fontId="102" fillId="0" borderId="9" xfId="0" applyFont="1" applyBorder="1" applyAlignment="1">
      <alignment horizontal="justify" vertical="center" wrapText="1"/>
    </xf>
    <xf numFmtId="0" fontId="0" fillId="0" borderId="13" xfId="0" applyBorder="1"/>
    <xf numFmtId="0" fontId="73" fillId="0" borderId="15" xfId="0" applyFont="1" applyBorder="1" applyAlignment="1">
      <alignment horizontal="center" vertical="center" wrapText="1"/>
    </xf>
    <xf numFmtId="0" fontId="121" fillId="0" borderId="2" xfId="0" applyFont="1" applyBorder="1" applyAlignment="1">
      <alignment horizontal="justify" vertical="center" wrapText="1"/>
    </xf>
    <xf numFmtId="0" fontId="0" fillId="0" borderId="15" xfId="0" applyBorder="1"/>
    <xf numFmtId="0" fontId="121" fillId="0" borderId="15" xfId="0" applyFont="1" applyBorder="1" applyAlignment="1">
      <alignment horizontal="right" vertical="center" wrapText="1"/>
    </xf>
    <xf numFmtId="0" fontId="121" fillId="0" borderId="14" xfId="0" applyFont="1" applyBorder="1" applyAlignment="1">
      <alignment horizontal="right" vertical="center" wrapText="1"/>
    </xf>
    <xf numFmtId="0" fontId="121" fillId="0" borderId="12" xfId="0" applyFont="1" applyBorder="1" applyAlignment="1">
      <alignment horizontal="justify" vertical="center" wrapText="1"/>
    </xf>
    <xf numFmtId="0" fontId="51" fillId="0" borderId="1" xfId="0" applyFont="1" applyBorder="1" applyAlignment="1">
      <alignment horizontal="justify" vertical="center" wrapText="1"/>
    </xf>
    <xf numFmtId="0" fontId="51" fillId="0" borderId="7" xfId="0" applyFont="1" applyBorder="1" applyAlignment="1">
      <alignment horizontal="justify" vertical="center" wrapText="1"/>
    </xf>
    <xf numFmtId="0" fontId="51" fillId="0" borderId="13" xfId="0" applyFont="1" applyBorder="1" applyAlignment="1">
      <alignment horizontal="justify" vertical="center" wrapText="1"/>
    </xf>
    <xf numFmtId="0" fontId="122" fillId="0" borderId="15" xfId="0" applyFont="1" applyBorder="1" applyAlignment="1">
      <alignment horizontal="justify" vertical="center" wrapText="1"/>
    </xf>
    <xf numFmtId="0" fontId="73" fillId="0" borderId="9" xfId="0" applyFont="1" applyBorder="1" applyAlignment="1">
      <alignment horizontal="justify" vertical="center" wrapText="1"/>
    </xf>
    <xf numFmtId="0" fontId="51" fillId="0" borderId="0" xfId="0" applyFont="1" applyAlignment="1">
      <alignment horizontal="center" vertical="center"/>
    </xf>
    <xf numFmtId="0" fontId="116" fillId="0" borderId="0" xfId="0" applyFont="1" applyAlignment="1">
      <alignment vertical="center" wrapText="1"/>
    </xf>
    <xf numFmtId="0" fontId="0" fillId="0" borderId="0" xfId="0" applyAlignment="1">
      <alignment vertical="top" wrapText="1"/>
    </xf>
    <xf numFmtId="0" fontId="14" fillId="0" borderId="1" xfId="0" applyFont="1" applyBorder="1" applyAlignment="1">
      <alignment vertical="top"/>
    </xf>
    <xf numFmtId="0" fontId="7" fillId="0" borderId="1" xfId="2" applyBorder="1" applyAlignment="1">
      <alignment horizontal="center" vertical="center"/>
    </xf>
    <xf numFmtId="0" fontId="14" fillId="0" borderId="1" xfId="2" applyFont="1" applyBorder="1" applyAlignment="1">
      <alignment horizontal="center" vertical="center" wrapText="1"/>
    </xf>
    <xf numFmtId="0" fontId="0" fillId="0" borderId="0" xfId="0" applyAlignment="1">
      <alignment horizontal="left" wrapText="1"/>
    </xf>
    <xf numFmtId="0" fontId="0" fillId="0" borderId="26" xfId="0" applyBorder="1" applyAlignment="1">
      <alignment wrapText="1"/>
    </xf>
    <xf numFmtId="0" fontId="90" fillId="26" borderId="0" xfId="13" applyFont="1" applyFill="1" applyBorder="1" applyAlignment="1" applyProtection="1">
      <alignment vertical="center" wrapText="1"/>
    </xf>
    <xf numFmtId="0" fontId="127" fillId="27" borderId="0" xfId="13" applyFont="1" applyFill="1" applyBorder="1" applyAlignment="1" applyProtection="1">
      <alignment vertical="center" wrapText="1"/>
    </xf>
    <xf numFmtId="0" fontId="91" fillId="28" borderId="0" xfId="13" applyFont="1" applyFill="1" applyBorder="1" applyAlignment="1" applyProtection="1">
      <alignment vertical="center" wrapText="1"/>
    </xf>
    <xf numFmtId="0" fontId="90" fillId="24" borderId="0" xfId="13" applyFont="1" applyFill="1" applyBorder="1" applyAlignment="1" applyProtection="1"/>
    <xf numFmtId="0" fontId="100" fillId="0" borderId="0" xfId="13" applyFont="1" applyFill="1" applyBorder="1" applyAlignment="1" applyProtection="1">
      <alignment vertical="center" wrapText="1"/>
    </xf>
    <xf numFmtId="49" fontId="128" fillId="0" borderId="28" xfId="13" applyNumberFormat="1" applyFont="1" applyFill="1" applyBorder="1" applyAlignment="1" applyProtection="1">
      <alignment vertical="center" wrapText="1"/>
    </xf>
    <xf numFmtId="49" fontId="128" fillId="0" borderId="0" xfId="13" applyNumberFormat="1" applyFont="1" applyFill="1" applyBorder="1" applyAlignment="1" applyProtection="1">
      <alignment vertical="center" wrapText="1"/>
    </xf>
    <xf numFmtId="0" fontId="100" fillId="0" borderId="0" xfId="13" applyFont="1" applyBorder="1" applyAlignment="1" applyProtection="1">
      <alignment wrapText="1"/>
    </xf>
    <xf numFmtId="0" fontId="129" fillId="0" borderId="0" xfId="13" applyFont="1" applyFill="1" applyBorder="1" applyAlignment="1" applyProtection="1">
      <alignment vertical="center" wrapText="1"/>
    </xf>
    <xf numFmtId="0" fontId="130" fillId="0" borderId="0" xfId="13" applyFont="1" applyFill="1" applyBorder="1" applyAlignment="1" applyProtection="1">
      <alignment vertical="center" wrapText="1"/>
    </xf>
    <xf numFmtId="0" fontId="132" fillId="0" borderId="0" xfId="13" applyFont="1" applyFill="1" applyBorder="1" applyAlignment="1" applyProtection="1">
      <alignment vertical="center" wrapText="1"/>
    </xf>
    <xf numFmtId="0" fontId="90" fillId="0" borderId="0" xfId="13" applyFont="1" applyFill="1" applyBorder="1" applyAlignment="1" applyProtection="1"/>
    <xf numFmtId="0" fontId="123" fillId="0" borderId="0" xfId="0" applyFont="1" applyAlignment="1">
      <alignment vertical="top"/>
    </xf>
    <xf numFmtId="0" fontId="123" fillId="0" borderId="21" xfId="12" applyFont="1" applyBorder="1" applyAlignment="1">
      <alignment horizontal="center" vertical="center" wrapText="1"/>
    </xf>
    <xf numFmtId="0" fontId="123" fillId="0" borderId="26" xfId="12" applyFont="1" applyBorder="1" applyAlignment="1">
      <alignment horizontal="center" vertical="center" wrapText="1"/>
    </xf>
    <xf numFmtId="0" fontId="130" fillId="0" borderId="21" xfId="12" applyFont="1" applyBorder="1" applyAlignment="1">
      <alignment horizontal="center" vertical="center" wrapText="1"/>
    </xf>
    <xf numFmtId="0" fontId="123" fillId="6" borderId="22" xfId="12" applyFont="1" applyFill="1" applyBorder="1" applyAlignment="1">
      <alignment horizontal="center" vertical="center" wrapText="1"/>
    </xf>
    <xf numFmtId="49" fontId="130" fillId="0" borderId="43" xfId="12" applyNumberFormat="1" applyFont="1" applyBorder="1" applyAlignment="1">
      <alignment horizontal="center" vertical="center" wrapText="1"/>
    </xf>
    <xf numFmtId="49" fontId="137" fillId="0" borderId="28" xfId="6" applyNumberFormat="1" applyFont="1" applyFill="1" applyBorder="1" applyAlignment="1" applyProtection="1">
      <alignment vertical="center" wrapText="1"/>
    </xf>
    <xf numFmtId="49" fontId="137" fillId="24" borderId="28" xfId="6" applyNumberFormat="1" applyFont="1" applyFill="1" applyBorder="1" applyAlignment="1" applyProtection="1">
      <alignment vertical="center" wrapText="1"/>
    </xf>
    <xf numFmtId="49" fontId="130" fillId="0" borderId="0" xfId="12" applyNumberFormat="1" applyFont="1" applyAlignment="1">
      <alignment horizontal="center" vertical="center" wrapText="1"/>
    </xf>
    <xf numFmtId="0" fontId="123" fillId="23" borderId="28" xfId="12" applyFont="1" applyFill="1" applyBorder="1" applyAlignment="1">
      <alignment horizontal="center" vertical="center" wrapText="1"/>
    </xf>
    <xf numFmtId="0" fontId="139" fillId="23" borderId="0" xfId="13" applyFont="1" applyFill="1" applyBorder="1" applyAlignment="1" applyProtection="1">
      <alignment horizontal="center" vertical="center" wrapText="1"/>
    </xf>
    <xf numFmtId="0" fontId="123" fillId="23" borderId="0" xfId="12" applyFont="1" applyFill="1" applyAlignment="1">
      <alignment horizontal="center" vertical="center" wrapText="1"/>
    </xf>
    <xf numFmtId="0" fontId="130" fillId="23" borderId="43" xfId="12" applyFont="1" applyFill="1" applyBorder="1" applyAlignment="1">
      <alignment horizontal="center" vertical="center" wrapText="1"/>
    </xf>
    <xf numFmtId="0" fontId="123" fillId="23" borderId="16" xfId="12" applyFont="1" applyFill="1" applyBorder="1" applyAlignment="1">
      <alignment horizontal="center" vertical="center" wrapText="1"/>
    </xf>
    <xf numFmtId="49" fontId="128" fillId="24" borderId="28" xfId="13" applyNumberFormat="1" applyFont="1" applyFill="1" applyBorder="1" applyAlignment="1" applyProtection="1">
      <alignment vertical="center" wrapText="1"/>
    </xf>
    <xf numFmtId="0" fontId="130" fillId="0" borderId="43" xfId="12" applyFont="1" applyBorder="1" applyAlignment="1">
      <alignment horizontal="center" vertical="center" wrapText="1"/>
    </xf>
    <xf numFmtId="0" fontId="130" fillId="24" borderId="43" xfId="12" applyFont="1" applyFill="1" applyBorder="1" applyAlignment="1">
      <alignment horizontal="center" vertical="center" wrapText="1"/>
    </xf>
    <xf numFmtId="0" fontId="139" fillId="23" borderId="1" xfId="13" applyFont="1" applyFill="1" applyBorder="1" applyAlignment="1" applyProtection="1">
      <alignment horizontal="center" vertical="center" wrapText="1"/>
    </xf>
    <xf numFmtId="0" fontId="100" fillId="0" borderId="0" xfId="13" applyFont="1" applyFill="1" applyBorder="1" applyAlignment="1" applyProtection="1">
      <alignment wrapText="1"/>
    </xf>
    <xf numFmtId="49" fontId="134" fillId="22" borderId="20" xfId="12" applyNumberFormat="1" applyFont="1" applyFill="1" applyBorder="1" applyAlignment="1">
      <alignment horizontal="left" vertical="center"/>
    </xf>
    <xf numFmtId="49" fontId="134" fillId="22" borderId="38" xfId="12" applyNumberFormat="1" applyFont="1" applyFill="1" applyBorder="1" applyAlignment="1">
      <alignment horizontal="left" vertical="center"/>
    </xf>
    <xf numFmtId="0" fontId="139" fillId="23" borderId="14" xfId="13" applyFont="1" applyFill="1" applyBorder="1" applyAlignment="1" applyProtection="1">
      <alignment horizontal="center" vertical="center" wrapText="1"/>
    </xf>
    <xf numFmtId="0" fontId="130" fillId="0" borderId="0" xfId="12" applyFont="1" applyAlignment="1">
      <alignment horizontal="center" vertical="center" wrapText="1"/>
    </xf>
    <xf numFmtId="0" fontId="131" fillId="0" borderId="0" xfId="13" applyFont="1" applyFill="1" applyBorder="1" applyAlignment="1" applyProtection="1">
      <alignment wrapText="1"/>
    </xf>
    <xf numFmtId="0" fontId="131" fillId="0" borderId="0" xfId="12" applyFont="1" applyAlignment="1">
      <alignment horizontal="center" vertical="center"/>
    </xf>
    <xf numFmtId="0" fontId="100" fillId="0" borderId="0" xfId="13" applyFont="1" applyBorder="1" applyAlignment="1" applyProtection="1"/>
    <xf numFmtId="0" fontId="19" fillId="0" borderId="0" xfId="6" applyFill="1" applyBorder="1" applyAlignment="1" applyProtection="1">
      <alignment vertical="center" wrapText="1"/>
    </xf>
    <xf numFmtId="0" fontId="138" fillId="0" borderId="0" xfId="3" applyFont="1" applyAlignment="1">
      <alignment vertical="center" wrapText="1"/>
    </xf>
    <xf numFmtId="0" fontId="100" fillId="0" borderId="0" xfId="13" applyFont="1" applyFill="1" applyBorder="1" applyAlignment="1" applyProtection="1">
      <alignment horizontal="left" vertical="center" wrapText="1"/>
    </xf>
    <xf numFmtId="0" fontId="10" fillId="0" borderId="0" xfId="0" applyFont="1" applyAlignment="1">
      <alignment wrapText="1"/>
    </xf>
    <xf numFmtId="0" fontId="140" fillId="0" borderId="0" xfId="0" applyFont="1" applyAlignment="1">
      <alignment vertical="center"/>
    </xf>
    <xf numFmtId="0" fontId="135" fillId="0" borderId="0" xfId="0" applyFont="1" applyAlignment="1">
      <alignment vertical="center"/>
    </xf>
    <xf numFmtId="0" fontId="123" fillId="10" borderId="1" xfId="0" applyFont="1" applyFill="1" applyBorder="1" applyAlignment="1">
      <alignment horizontal="left" vertical="center" wrapText="1"/>
    </xf>
    <xf numFmtId="0" fontId="123" fillId="0" borderId="1" xfId="0" applyFont="1" applyBorder="1" applyAlignment="1">
      <alignment horizontal="center" vertical="center"/>
    </xf>
    <xf numFmtId="0" fontId="123" fillId="0" borderId="13" xfId="0" applyFont="1" applyBorder="1" applyAlignment="1">
      <alignment horizontal="center" vertical="center"/>
    </xf>
    <xf numFmtId="0" fontId="142" fillId="0" borderId="1" xfId="0" applyFont="1" applyBorder="1" applyAlignment="1">
      <alignment vertical="center" wrapText="1"/>
    </xf>
    <xf numFmtId="0" fontId="142" fillId="0" borderId="1" xfId="0" applyFont="1" applyBorder="1" applyAlignment="1">
      <alignment horizontal="center" vertical="center" wrapText="1"/>
    </xf>
    <xf numFmtId="0" fontId="143" fillId="0" borderId="1" xfId="0" applyFont="1" applyBorder="1" applyAlignment="1">
      <alignment horizontal="justify" vertical="center" wrapText="1"/>
    </xf>
    <xf numFmtId="0" fontId="142" fillId="2" borderId="1" xfId="0" applyFont="1" applyFill="1" applyBorder="1" applyAlignment="1">
      <alignment vertical="center"/>
    </xf>
    <xf numFmtId="0" fontId="142" fillId="0" borderId="1" xfId="0" applyFont="1" applyBorder="1" applyAlignment="1">
      <alignment horizontal="left" vertical="center" wrapText="1" indent="3"/>
    </xf>
    <xf numFmtId="0" fontId="142" fillId="0" borderId="1" xfId="0" applyFont="1" applyBorder="1" applyAlignment="1">
      <alignment vertical="center"/>
    </xf>
    <xf numFmtId="0" fontId="143" fillId="0" borderId="1" xfId="0" applyFont="1" applyBorder="1" applyAlignment="1">
      <alignment vertical="center" wrapText="1"/>
    </xf>
    <xf numFmtId="0" fontId="142" fillId="0" borderId="1" xfId="0" applyFont="1" applyBorder="1" applyAlignment="1">
      <alignment horizontal="left" vertical="center" wrapText="1" indent="2"/>
    </xf>
    <xf numFmtId="0" fontId="123" fillId="10" borderId="1" xfId="0" applyFont="1" applyFill="1" applyBorder="1" applyAlignment="1">
      <alignment horizontal="center" vertical="center" wrapText="1"/>
    </xf>
    <xf numFmtId="0" fontId="123" fillId="10" borderId="1" xfId="0" applyFont="1" applyFill="1" applyBorder="1" applyAlignment="1">
      <alignment vertical="center" wrapText="1"/>
    </xf>
    <xf numFmtId="0" fontId="141" fillId="0" borderId="0" xfId="0" applyFont="1" applyAlignment="1">
      <alignment vertical="center"/>
    </xf>
    <xf numFmtId="0" fontId="144" fillId="0" borderId="1" xfId="0" applyFont="1" applyBorder="1" applyAlignment="1">
      <alignment vertical="center" wrapText="1"/>
    </xf>
    <xf numFmtId="0" fontId="123" fillId="0" borderId="1" xfId="0" applyFont="1" applyBorder="1" applyAlignment="1">
      <alignment vertical="center" wrapText="1"/>
    </xf>
    <xf numFmtId="0" fontId="144" fillId="0" borderId="1" xfId="0" applyFont="1" applyBorder="1" applyAlignment="1">
      <alignment horizontal="right" vertical="center" wrapText="1"/>
    </xf>
    <xf numFmtId="0" fontId="141" fillId="0" borderId="0" xfId="0" applyFont="1"/>
    <xf numFmtId="0" fontId="145" fillId="0" borderId="0" xfId="0" applyFont="1" applyAlignment="1">
      <alignment horizontal="left"/>
    </xf>
    <xf numFmtId="0" fontId="146" fillId="0" borderId="1" xfId="14" applyFont="1" applyBorder="1" applyAlignment="1">
      <alignment wrapText="1"/>
    </xf>
    <xf numFmtId="49" fontId="147" fillId="6" borderId="54" xfId="14" applyNumberFormat="1" applyFont="1" applyFill="1" applyBorder="1" applyAlignment="1">
      <alignment horizontal="center" vertical="center" wrapText="1"/>
    </xf>
    <xf numFmtId="49" fontId="130" fillId="6" borderId="55" xfId="14" applyNumberFormat="1" applyFont="1" applyFill="1" applyBorder="1" applyAlignment="1">
      <alignment horizontal="center" vertical="center" wrapText="1"/>
    </xf>
    <xf numFmtId="49" fontId="130" fillId="6" borderId="1" xfId="14" applyNumberFormat="1" applyFont="1" applyFill="1" applyBorder="1" applyAlignment="1">
      <alignment horizontal="center" vertical="center" wrapText="1"/>
    </xf>
    <xf numFmtId="49" fontId="130" fillId="6" borderId="56" xfId="14" applyNumberFormat="1" applyFont="1" applyFill="1" applyBorder="1" applyAlignment="1">
      <alignment horizontal="center" vertical="center" wrapText="1"/>
    </xf>
    <xf numFmtId="49" fontId="130" fillId="6" borderId="57" xfId="14" applyNumberFormat="1" applyFont="1" applyFill="1" applyBorder="1" applyAlignment="1">
      <alignment horizontal="center" vertical="center" wrapText="1"/>
    </xf>
    <xf numFmtId="0" fontId="151" fillId="0" borderId="0" xfId="0" applyFont="1"/>
    <xf numFmtId="0" fontId="152" fillId="0" borderId="0" xfId="0" applyFont="1" applyAlignment="1">
      <alignment vertical="center"/>
    </xf>
    <xf numFmtId="49" fontId="123" fillId="0" borderId="21" xfId="0" applyNumberFormat="1" applyFont="1" applyBorder="1" applyAlignment="1">
      <alignment horizontal="center" vertical="center" wrapText="1"/>
    </xf>
    <xf numFmtId="0" fontId="123" fillId="0" borderId="22" xfId="0" applyFont="1" applyBorder="1" applyAlignment="1">
      <alignment vertical="center" wrapText="1"/>
    </xf>
    <xf numFmtId="49" fontId="100" fillId="0" borderId="32" xfId="0" applyNumberFormat="1" applyFont="1" applyBorder="1" applyAlignment="1">
      <alignment horizontal="center" vertical="center" wrapText="1"/>
    </xf>
    <xf numFmtId="0" fontId="100" fillId="0" borderId="33" xfId="0" applyFont="1" applyBorder="1" applyAlignment="1">
      <alignment horizontal="left" vertical="center" wrapText="1" indent="1"/>
    </xf>
    <xf numFmtId="49" fontId="123" fillId="0" borderId="32" xfId="0" applyNumberFormat="1" applyFont="1" applyBorder="1" applyAlignment="1">
      <alignment horizontal="center" vertical="center" wrapText="1"/>
    </xf>
    <xf numFmtId="0" fontId="123" fillId="0" borderId="33" xfId="0" applyFont="1" applyBorder="1" applyAlignment="1">
      <alignment vertical="center" wrapText="1"/>
    </xf>
    <xf numFmtId="0" fontId="148" fillId="0" borderId="22" xfId="0" applyFont="1" applyBorder="1" applyAlignment="1">
      <alignment horizontal="center" vertical="center" wrapText="1"/>
    </xf>
    <xf numFmtId="0" fontId="135" fillId="0" borderId="21" xfId="0" applyFont="1" applyBorder="1" applyAlignment="1">
      <alignment horizontal="center" vertical="center" wrapText="1"/>
    </xf>
    <xf numFmtId="0" fontId="135" fillId="0" borderId="22" xfId="0" applyFont="1" applyBorder="1" applyAlignment="1">
      <alignment horizontal="center" vertical="center" wrapText="1"/>
    </xf>
    <xf numFmtId="0" fontId="135" fillId="10" borderId="43" xfId="0" applyFont="1" applyFill="1" applyBorder="1" applyAlignment="1">
      <alignment horizontal="center" vertical="center" wrapText="1"/>
    </xf>
    <xf numFmtId="0" fontId="135" fillId="10" borderId="33" xfId="0" applyFont="1" applyFill="1" applyBorder="1" applyAlignment="1">
      <alignment horizontal="center" vertical="center" wrapText="1"/>
    </xf>
    <xf numFmtId="0" fontId="154" fillId="0" borderId="21" xfId="0" applyFont="1" applyBorder="1" applyAlignment="1">
      <alignment horizontal="center" vertical="center" wrapText="1"/>
    </xf>
    <xf numFmtId="0" fontId="154" fillId="0" borderId="22" xfId="0" applyFont="1" applyBorder="1" applyAlignment="1">
      <alignment horizontal="center" vertical="center" wrapText="1"/>
    </xf>
    <xf numFmtId="0" fontId="135" fillId="10" borderId="35" xfId="0" applyFont="1" applyFill="1" applyBorder="1" applyAlignment="1">
      <alignment horizontal="center" vertical="center" wrapText="1"/>
    </xf>
    <xf numFmtId="49" fontId="135" fillId="0" borderId="21" xfId="0" applyNumberFormat="1" applyFont="1" applyBorder="1" applyAlignment="1">
      <alignment horizontal="center" vertical="center" wrapText="1"/>
    </xf>
    <xf numFmtId="0" fontId="135" fillId="0" borderId="22" xfId="0" applyFont="1" applyBorder="1" applyAlignment="1">
      <alignment vertical="center" wrapText="1"/>
    </xf>
    <xf numFmtId="49" fontId="155" fillId="8" borderId="32" xfId="0" applyNumberFormat="1" applyFont="1" applyFill="1" applyBorder="1" applyAlignment="1">
      <alignment horizontal="center" vertical="center" wrapText="1"/>
    </xf>
    <xf numFmtId="0" fontId="155" fillId="8" borderId="33" xfId="0" applyFont="1" applyFill="1" applyBorder="1" applyAlignment="1">
      <alignment horizontal="left" vertical="center" wrapText="1" indent="1"/>
    </xf>
    <xf numFmtId="49" fontId="135" fillId="0" borderId="32" xfId="0" applyNumberFormat="1" applyFont="1" applyBorder="1" applyAlignment="1">
      <alignment horizontal="center" vertical="center" wrapText="1"/>
    </xf>
    <xf numFmtId="0" fontId="135" fillId="0" borderId="33" xfId="0" applyFont="1" applyBorder="1" applyAlignment="1">
      <alignment vertical="center" wrapText="1"/>
    </xf>
    <xf numFmtId="49" fontId="156" fillId="0" borderId="32" xfId="0" applyNumberFormat="1" applyFont="1" applyBorder="1" applyAlignment="1">
      <alignment horizontal="center" vertical="center" wrapText="1"/>
    </xf>
    <xf numFmtId="0" fontId="156" fillId="0" borderId="33" xfId="0" applyFont="1" applyBorder="1" applyAlignment="1">
      <alignment vertical="center" wrapText="1"/>
    </xf>
    <xf numFmtId="0" fontId="135" fillId="0" borderId="33" xfId="0" applyFont="1" applyBorder="1" applyAlignment="1">
      <alignment vertical="center"/>
    </xf>
    <xf numFmtId="0" fontId="148" fillId="0" borderId="22" xfId="0" applyFont="1" applyBorder="1" applyAlignment="1">
      <alignment vertical="center" wrapText="1"/>
    </xf>
    <xf numFmtId="0" fontId="148" fillId="0" borderId="33" xfId="0" applyFont="1" applyBorder="1" applyAlignment="1">
      <alignment vertical="center" wrapText="1"/>
    </xf>
    <xf numFmtId="0" fontId="135" fillId="0" borderId="32" xfId="0" applyFont="1" applyBorder="1" applyAlignment="1">
      <alignment horizontal="center" vertical="center" wrapText="1"/>
    </xf>
    <xf numFmtId="0" fontId="135" fillId="0" borderId="28" xfId="0" applyFont="1" applyBorder="1" applyAlignment="1">
      <alignment horizontal="center" vertical="center" wrapText="1"/>
    </xf>
    <xf numFmtId="0" fontId="159" fillId="0" borderId="33" xfId="0" applyFont="1" applyBorder="1" applyAlignment="1">
      <alignment vertical="center" wrapText="1"/>
    </xf>
    <xf numFmtId="49" fontId="136" fillId="0" borderId="21" xfId="0" applyNumberFormat="1" applyFont="1" applyBorder="1" applyAlignment="1">
      <alignment horizontal="center" vertical="center" wrapText="1"/>
    </xf>
    <xf numFmtId="0" fontId="156" fillId="0" borderId="22" xfId="0" applyFont="1" applyBorder="1" applyAlignment="1">
      <alignment vertical="center" wrapText="1"/>
    </xf>
    <xf numFmtId="0" fontId="156" fillId="0" borderId="22" xfId="0" applyFont="1" applyBorder="1" applyAlignment="1">
      <alignment horizontal="center" vertical="center" wrapText="1"/>
    </xf>
    <xf numFmtId="0" fontId="156" fillId="0" borderId="33" xfId="0" applyFont="1" applyBorder="1" applyAlignment="1">
      <alignment horizontal="center" vertical="center" wrapText="1"/>
    </xf>
    <xf numFmtId="0" fontId="156" fillId="19" borderId="22" xfId="0" applyFont="1" applyFill="1" applyBorder="1" applyAlignment="1">
      <alignment horizontal="center" vertical="center" wrapText="1"/>
    </xf>
    <xf numFmtId="0" fontId="155" fillId="0" borderId="33" xfId="0" applyFont="1" applyBorder="1" applyAlignment="1">
      <alignment vertical="center" wrapText="1"/>
    </xf>
    <xf numFmtId="0" fontId="135" fillId="19" borderId="33" xfId="0" applyFont="1" applyFill="1" applyBorder="1" applyAlignment="1">
      <alignment vertical="center" wrapText="1"/>
    </xf>
    <xf numFmtId="0" fontId="156" fillId="19" borderId="33" xfId="0" applyFont="1" applyFill="1" applyBorder="1" applyAlignment="1">
      <alignment horizontal="center" vertical="center" wrapText="1"/>
    </xf>
    <xf numFmtId="49" fontId="136" fillId="0" borderId="32" xfId="0" applyNumberFormat="1" applyFont="1" applyBorder="1" applyAlignment="1">
      <alignment horizontal="center" vertical="center" wrapText="1"/>
    </xf>
    <xf numFmtId="0" fontId="153" fillId="0" borderId="33" xfId="0" applyFont="1" applyBorder="1" applyAlignment="1">
      <alignment vertical="center" wrapText="1"/>
    </xf>
    <xf numFmtId="0" fontId="153" fillId="0" borderId="33" xfId="0" applyFont="1" applyBorder="1" applyAlignment="1">
      <alignment vertical="center"/>
    </xf>
    <xf numFmtId="0" fontId="148" fillId="0" borderId="33" xfId="0" applyFont="1" applyBorder="1" applyAlignment="1">
      <alignment horizontal="center" vertical="center" wrapText="1"/>
    </xf>
    <xf numFmtId="0" fontId="148" fillId="0" borderId="33" xfId="0" applyFont="1" applyBorder="1" applyAlignment="1">
      <alignment horizontal="center" vertical="center"/>
    </xf>
    <xf numFmtId="0" fontId="135" fillId="0" borderId="33" xfId="0" applyFont="1" applyBorder="1" applyAlignment="1">
      <alignment horizontal="center" vertical="center" wrapText="1"/>
    </xf>
    <xf numFmtId="0" fontId="135" fillId="9" borderId="33" xfId="0" applyFont="1" applyFill="1" applyBorder="1" applyAlignment="1">
      <alignment vertical="center" wrapText="1"/>
    </xf>
    <xf numFmtId="0" fontId="135" fillId="0" borderId="33" xfId="0" applyFont="1" applyBorder="1" applyAlignment="1">
      <alignment horizontal="center" vertical="center"/>
    </xf>
    <xf numFmtId="0" fontId="163" fillId="0" borderId="33" xfId="0" applyFont="1" applyBorder="1" applyAlignment="1">
      <alignment vertical="center"/>
    </xf>
    <xf numFmtId="0" fontId="163" fillId="20" borderId="33" xfId="0" applyFont="1" applyFill="1" applyBorder="1" applyAlignment="1">
      <alignment vertical="center" wrapText="1"/>
    </xf>
    <xf numFmtId="0" fontId="164" fillId="0" borderId="33" xfId="0" applyFont="1" applyBorder="1" applyAlignment="1">
      <alignment horizontal="center" vertical="center" wrapText="1"/>
    </xf>
    <xf numFmtId="0" fontId="164" fillId="0" borderId="33" xfId="0" applyFont="1" applyBorder="1" applyAlignment="1">
      <alignment vertical="center"/>
    </xf>
    <xf numFmtId="49" fontId="165" fillId="0" borderId="21" xfId="0" applyNumberFormat="1" applyFont="1" applyBorder="1" applyAlignment="1">
      <alignment horizontal="center" vertical="center" wrapText="1"/>
    </xf>
    <xf numFmtId="0" fontId="165" fillId="0" borderId="22" xfId="0" applyFont="1" applyBorder="1" applyAlignment="1">
      <alignment vertical="center" wrapText="1"/>
    </xf>
    <xf numFmtId="49" fontId="164" fillId="0" borderId="32" xfId="0" applyNumberFormat="1" applyFont="1" applyBorder="1" applyAlignment="1">
      <alignment horizontal="center" vertical="center" wrapText="1"/>
    </xf>
    <xf numFmtId="0" fontId="164" fillId="0" borderId="33" xfId="0" applyFont="1" applyBorder="1" applyAlignment="1">
      <alignment vertical="center" wrapText="1"/>
    </xf>
    <xf numFmtId="0" fontId="164" fillId="0" borderId="33" xfId="0" applyFont="1" applyBorder="1" applyAlignment="1">
      <alignment horizontal="left" vertical="center" wrapText="1" indent="1"/>
    </xf>
    <xf numFmtId="49" fontId="165" fillId="0" borderId="32" xfId="0" applyNumberFormat="1" applyFont="1" applyBorder="1" applyAlignment="1">
      <alignment horizontal="center" vertical="center" wrapText="1"/>
    </xf>
    <xf numFmtId="0" fontId="165" fillId="0" borderId="33" xfId="0" applyFont="1" applyBorder="1" applyAlignment="1">
      <alignment vertical="center" wrapText="1"/>
    </xf>
    <xf numFmtId="0" fontId="164" fillId="0" borderId="21" xfId="0" applyFont="1" applyBorder="1" applyAlignment="1">
      <alignment horizontal="center" vertical="center" wrapText="1"/>
    </xf>
    <xf numFmtId="0" fontId="164" fillId="0" borderId="32" xfId="0" applyFont="1" applyBorder="1" applyAlignment="1">
      <alignment horizontal="center" vertical="center" wrapText="1"/>
    </xf>
    <xf numFmtId="0" fontId="153" fillId="0" borderId="21" xfId="0" applyFont="1" applyBorder="1" applyAlignment="1">
      <alignment horizontal="center" vertical="center"/>
    </xf>
    <xf numFmtId="0" fontId="153" fillId="0" borderId="22" xfId="0" applyFont="1" applyBorder="1" applyAlignment="1">
      <alignment horizontal="center" vertical="center"/>
    </xf>
    <xf numFmtId="0" fontId="148" fillId="0" borderId="28" xfId="0" applyFont="1" applyBorder="1" applyAlignment="1">
      <alignment vertical="center"/>
    </xf>
    <xf numFmtId="0" fontId="148" fillId="0" borderId="0" xfId="0" applyFont="1" applyAlignment="1">
      <alignment vertical="center" wrapText="1"/>
    </xf>
    <xf numFmtId="0" fontId="148" fillId="0" borderId="16" xfId="0" applyFont="1" applyBorder="1" applyAlignment="1">
      <alignment vertical="center" wrapText="1"/>
    </xf>
    <xf numFmtId="0" fontId="148" fillId="10" borderId="28" xfId="0" applyFont="1" applyFill="1" applyBorder="1" applyAlignment="1">
      <alignment vertical="center" wrapText="1"/>
    </xf>
    <xf numFmtId="0" fontId="148" fillId="0" borderId="24" xfId="0" applyFont="1" applyBorder="1" applyAlignment="1">
      <alignment vertical="center"/>
    </xf>
    <xf numFmtId="0" fontId="148" fillId="0" borderId="38" xfId="0" applyFont="1" applyBorder="1" applyAlignment="1">
      <alignment vertical="center"/>
    </xf>
    <xf numFmtId="0" fontId="148" fillId="0" borderId="26" xfId="0" applyFont="1" applyBorder="1" applyAlignment="1">
      <alignment vertical="center" wrapText="1"/>
    </xf>
    <xf numFmtId="0" fontId="148" fillId="10" borderId="0" xfId="0" applyFont="1" applyFill="1" applyAlignment="1">
      <alignment vertical="top" wrapText="1"/>
    </xf>
    <xf numFmtId="0" fontId="138" fillId="0" borderId="29" xfId="0" applyFont="1" applyBorder="1" applyAlignment="1">
      <alignment horizontal="center" vertical="center" wrapText="1"/>
    </xf>
    <xf numFmtId="0" fontId="148" fillId="10" borderId="0" xfId="0" applyFont="1" applyFill="1" applyAlignment="1">
      <alignment vertical="center" wrapText="1"/>
    </xf>
    <xf numFmtId="0" fontId="148" fillId="10" borderId="16" xfId="0" applyFont="1" applyFill="1" applyBorder="1" applyAlignment="1">
      <alignment vertical="center" wrapText="1"/>
    </xf>
    <xf numFmtId="0" fontId="148" fillId="0" borderId="25" xfId="0" applyFont="1" applyBorder="1" applyAlignment="1">
      <alignment horizontal="center" vertical="center" wrapText="1"/>
    </xf>
    <xf numFmtId="49" fontId="153" fillId="0" borderId="21" xfId="0" applyNumberFormat="1" applyFont="1" applyBorder="1" applyAlignment="1">
      <alignment horizontal="center" vertical="center" wrapText="1"/>
    </xf>
    <xf numFmtId="0" fontId="153" fillId="0" borderId="22" xfId="0" applyFont="1" applyBorder="1" applyAlignment="1">
      <alignment vertical="center" wrapText="1"/>
    </xf>
    <xf numFmtId="49" fontId="167" fillId="0" borderId="32" xfId="0" applyNumberFormat="1" applyFont="1" applyBorder="1" applyAlignment="1">
      <alignment horizontal="center" vertical="center" wrapText="1"/>
    </xf>
    <xf numFmtId="0" fontId="167" fillId="0" borderId="33" xfId="0" applyFont="1" applyBorder="1" applyAlignment="1">
      <alignment horizontal="left" vertical="center" wrapText="1" indent="1"/>
    </xf>
    <xf numFmtId="0" fontId="167" fillId="0" borderId="33" xfId="0" applyFont="1" applyBorder="1" applyAlignment="1">
      <alignment horizontal="left" vertical="center" wrapText="1" indent="5"/>
    </xf>
    <xf numFmtId="0" fontId="167" fillId="0" borderId="33" xfId="0" applyFont="1" applyBorder="1" applyAlignment="1">
      <alignment horizontal="left" vertical="center" wrapText="1" indent="10"/>
    </xf>
    <xf numFmtId="49" fontId="153" fillId="0" borderId="32" xfId="0" applyNumberFormat="1" applyFont="1" applyBorder="1" applyAlignment="1">
      <alignment horizontal="center" vertical="center" wrapText="1"/>
    </xf>
    <xf numFmtId="0" fontId="148" fillId="14" borderId="33" xfId="0" applyFont="1" applyFill="1" applyBorder="1" applyAlignment="1">
      <alignment vertical="center" wrapText="1"/>
    </xf>
    <xf numFmtId="0" fontId="153" fillId="14" borderId="33" xfId="0" applyFont="1" applyFill="1" applyBorder="1" applyAlignment="1">
      <alignment vertical="center"/>
    </xf>
    <xf numFmtId="0" fontId="153" fillId="0" borderId="33" xfId="0" applyFont="1" applyBorder="1" applyAlignment="1">
      <alignment horizontal="center" vertical="center" wrapText="1"/>
    </xf>
    <xf numFmtId="0" fontId="148" fillId="10" borderId="35" xfId="0" applyFont="1" applyFill="1" applyBorder="1" applyAlignment="1">
      <alignment vertical="center"/>
    </xf>
    <xf numFmtId="0" fontId="148" fillId="0" borderId="16" xfId="0" applyFont="1" applyBorder="1" applyAlignment="1">
      <alignment horizontal="center" vertical="center" wrapText="1"/>
    </xf>
    <xf numFmtId="0" fontId="148" fillId="20" borderId="22" xfId="0" applyFont="1" applyFill="1" applyBorder="1" applyAlignment="1">
      <alignment vertical="center" wrapText="1"/>
    </xf>
    <xf numFmtId="0" fontId="148" fillId="20" borderId="33" xfId="0" applyFont="1" applyFill="1" applyBorder="1" applyAlignment="1">
      <alignment vertical="center" wrapText="1"/>
    </xf>
    <xf numFmtId="0" fontId="160" fillId="8" borderId="33" xfId="0" applyFont="1" applyFill="1" applyBorder="1" applyAlignment="1">
      <alignment horizontal="left" vertical="center" wrapText="1" indent="2"/>
    </xf>
    <xf numFmtId="49" fontId="168" fillId="0" borderId="32" xfId="0" applyNumberFormat="1" applyFont="1" applyBorder="1" applyAlignment="1">
      <alignment horizontal="center" vertical="center" wrapText="1"/>
    </xf>
    <xf numFmtId="0" fontId="143" fillId="10" borderId="13" xfId="0" applyFont="1" applyFill="1" applyBorder="1" applyAlignment="1">
      <alignment horizontal="center" vertical="center" wrapText="1"/>
    </xf>
    <xf numFmtId="0" fontId="143" fillId="10" borderId="9" xfId="0" applyFont="1" applyFill="1" applyBorder="1" applyAlignment="1">
      <alignment horizontal="center" vertical="center" wrapText="1"/>
    </xf>
    <xf numFmtId="0" fontId="143" fillId="10" borderId="3" xfId="0" applyFont="1" applyFill="1" applyBorder="1" applyAlignment="1">
      <alignment vertical="center" wrapText="1"/>
    </xf>
    <xf numFmtId="0" fontId="143" fillId="10" borderId="8" xfId="0" applyFont="1" applyFill="1" applyBorder="1" applyAlignment="1">
      <alignment vertical="center" wrapText="1"/>
    </xf>
    <xf numFmtId="0" fontId="143" fillId="10" borderId="15" xfId="0" applyFont="1" applyFill="1" applyBorder="1" applyAlignment="1">
      <alignment horizontal="center" vertical="center" wrapText="1"/>
    </xf>
    <xf numFmtId="0" fontId="143" fillId="10" borderId="2" xfId="0" applyFont="1" applyFill="1" applyBorder="1" applyAlignment="1">
      <alignment horizontal="center" vertical="center" wrapText="1"/>
    </xf>
    <xf numFmtId="0" fontId="143" fillId="10" borderId="8" xfId="0" applyFont="1" applyFill="1" applyBorder="1" applyAlignment="1">
      <alignment horizontal="center" vertical="center" wrapText="1"/>
    </xf>
    <xf numFmtId="0" fontId="143" fillId="10" borderId="14" xfId="0" applyFont="1" applyFill="1" applyBorder="1" applyAlignment="1">
      <alignment horizontal="center" vertical="center" wrapText="1"/>
    </xf>
    <xf numFmtId="0" fontId="143" fillId="10" borderId="12" xfId="0" applyFont="1" applyFill="1" applyBorder="1" applyAlignment="1">
      <alignment horizontal="center" vertical="center" wrapText="1"/>
    </xf>
    <xf numFmtId="0" fontId="142" fillId="0" borderId="7" xfId="0" applyFont="1" applyBorder="1" applyAlignment="1">
      <alignment horizontal="center" vertical="center" wrapText="1"/>
    </xf>
    <xf numFmtId="0" fontId="142" fillId="0" borderId="13" xfId="0" applyFont="1" applyBorder="1" applyAlignment="1">
      <alignment horizontal="center" vertical="center" wrapText="1"/>
    </xf>
    <xf numFmtId="0" fontId="142" fillId="21" borderId="1" xfId="0" applyFont="1" applyFill="1" applyBorder="1" applyAlignment="1">
      <alignment horizontal="center" vertical="center" wrapText="1"/>
    </xf>
    <xf numFmtId="0" fontId="142" fillId="0" borderId="9" xfId="0" applyFont="1" applyBorder="1" applyAlignment="1">
      <alignment horizontal="center" vertical="center" wrapText="1"/>
    </xf>
    <xf numFmtId="0" fontId="129" fillId="0" borderId="1" xfId="0" applyFont="1" applyBorder="1" applyAlignment="1">
      <alignment vertical="center" wrapText="1"/>
    </xf>
    <xf numFmtId="0" fontId="100" fillId="0" borderId="1" xfId="0" applyFont="1" applyBorder="1" applyAlignment="1">
      <alignment horizontal="center" vertical="center" wrapText="1"/>
    </xf>
    <xf numFmtId="0" fontId="34" fillId="0" borderId="0" xfId="0" applyFont="1" applyAlignment="1">
      <alignment vertical="center"/>
    </xf>
    <xf numFmtId="0" fontId="165" fillId="0" borderId="1" xfId="0" applyFont="1" applyBorder="1" applyAlignment="1">
      <alignment horizontal="center" vertical="center" wrapText="1"/>
    </xf>
    <xf numFmtId="0" fontId="169" fillId="0" borderId="1" xfId="0" applyFont="1" applyBorder="1" applyAlignment="1">
      <alignment horizontal="center" vertical="center" wrapText="1"/>
    </xf>
    <xf numFmtId="0" fontId="164" fillId="0" borderId="1" xfId="0" applyFont="1" applyBorder="1" applyAlignment="1">
      <alignment horizontal="center" vertical="center" wrapText="1"/>
    </xf>
    <xf numFmtId="0" fontId="154" fillId="0" borderId="1" xfId="0" applyFont="1" applyBorder="1" applyAlignment="1">
      <alignment horizontal="center" vertical="center" wrapText="1"/>
    </xf>
    <xf numFmtId="0" fontId="154" fillId="0" borderId="8" xfId="0" applyFont="1" applyBorder="1" applyAlignment="1">
      <alignment vertical="center" wrapText="1"/>
    </xf>
    <xf numFmtId="0" fontId="154" fillId="0" borderId="1" xfId="0" applyFont="1" applyBorder="1" applyAlignment="1">
      <alignment vertical="center" wrapText="1"/>
    </xf>
    <xf numFmtId="0" fontId="132" fillId="6" borderId="1" xfId="0" applyFont="1" applyFill="1" applyBorder="1" applyAlignment="1">
      <alignment vertical="center" wrapText="1"/>
    </xf>
    <xf numFmtId="0" fontId="166" fillId="6" borderId="1" xfId="0" applyFont="1" applyFill="1" applyBorder="1" applyAlignment="1">
      <alignment vertical="center" wrapText="1"/>
    </xf>
    <xf numFmtId="0" fontId="169" fillId="0" borderId="1" xfId="0" applyFont="1" applyBorder="1" applyAlignment="1">
      <alignment vertical="center" wrapText="1"/>
    </xf>
    <xf numFmtId="0" fontId="132" fillId="0" borderId="1" xfId="0" applyFont="1" applyBorder="1" applyAlignment="1">
      <alignment vertical="center" wrapText="1"/>
    </xf>
    <xf numFmtId="0" fontId="166" fillId="0" borderId="1" xfId="0" applyFont="1" applyBorder="1" applyAlignment="1">
      <alignment vertical="center" wrapText="1"/>
    </xf>
    <xf numFmtId="0" fontId="143" fillId="0" borderId="1" xfId="0" applyFont="1" applyBorder="1" applyAlignment="1">
      <alignment horizontal="center" vertical="center" wrapText="1"/>
    </xf>
    <xf numFmtId="0" fontId="172" fillId="0" borderId="1" xfId="0" applyFont="1" applyBorder="1" applyAlignment="1">
      <alignment vertical="center" wrapText="1"/>
    </xf>
    <xf numFmtId="0" fontId="148" fillId="10" borderId="3" xfId="0" applyFont="1" applyFill="1" applyBorder="1" applyAlignment="1">
      <alignment horizontal="center" vertical="center" wrapText="1"/>
    </xf>
    <xf numFmtId="0" fontId="148" fillId="10" borderId="9" xfId="0" applyFont="1" applyFill="1" applyBorder="1" applyAlignment="1">
      <alignment horizontal="center" vertical="center" wrapText="1"/>
    </xf>
    <xf numFmtId="0" fontId="148" fillId="0" borderId="1" xfId="0" applyFont="1" applyBorder="1" applyAlignment="1">
      <alignment horizontal="center" vertical="center" wrapText="1"/>
    </xf>
    <xf numFmtId="0" fontId="148" fillId="0" borderId="14" xfId="0" applyFont="1" applyBorder="1"/>
    <xf numFmtId="0" fontId="148" fillId="0" borderId="12" xfId="0" applyFont="1" applyBorder="1"/>
    <xf numFmtId="0" fontId="148" fillId="0" borderId="1" xfId="0" applyFont="1" applyBorder="1"/>
    <xf numFmtId="0" fontId="148" fillId="0" borderId="7" xfId="0" applyFont="1" applyBorder="1"/>
    <xf numFmtId="0" fontId="135" fillId="0" borderId="1" xfId="0" applyFont="1" applyBorder="1" applyAlignment="1">
      <alignment vertical="center" wrapText="1"/>
    </xf>
    <xf numFmtId="0" fontId="148" fillId="10" borderId="15" xfId="0" applyFont="1" applyFill="1" applyBorder="1" applyAlignment="1">
      <alignment horizontal="center" vertical="center" wrapText="1"/>
    </xf>
    <xf numFmtId="0" fontId="148" fillId="0" borderId="1" xfId="0" applyFont="1" applyBorder="1" applyAlignment="1">
      <alignment vertical="center" wrapText="1"/>
    </xf>
    <xf numFmtId="0" fontId="160" fillId="0" borderId="1" xfId="0" applyFont="1" applyBorder="1"/>
    <xf numFmtId="0" fontId="160" fillId="0" borderId="1" xfId="0" applyFont="1" applyBorder="1" applyAlignment="1">
      <alignment vertical="center" wrapText="1"/>
    </xf>
    <xf numFmtId="0" fontId="148" fillId="10" borderId="1" xfId="0" applyFont="1" applyFill="1" applyBorder="1" applyAlignment="1">
      <alignment horizontal="center" vertical="center" wrapText="1"/>
    </xf>
    <xf numFmtId="0" fontId="141" fillId="0" borderId="0" xfId="0" applyFont="1" applyAlignment="1">
      <alignment vertical="top"/>
    </xf>
    <xf numFmtId="0" fontId="123" fillId="0" borderId="0" xfId="0" applyFont="1" applyAlignment="1">
      <alignment wrapText="1"/>
    </xf>
    <xf numFmtId="0" fontId="100" fillId="0" borderId="1" xfId="0" applyFont="1" applyBorder="1" applyAlignment="1">
      <alignment horizontal="justify" vertical="center" wrapText="1"/>
    </xf>
    <xf numFmtId="0" fontId="100" fillId="0" borderId="1" xfId="0" applyFont="1" applyBorder="1" applyAlignment="1">
      <alignment horizontal="center" vertical="center"/>
    </xf>
    <xf numFmtId="0" fontId="173" fillId="0" borderId="0" xfId="2" applyFont="1">
      <alignment vertical="center"/>
    </xf>
    <xf numFmtId="0" fontId="135" fillId="0" borderId="1" xfId="0" applyFont="1" applyBorder="1" applyAlignment="1">
      <alignment horizontal="center" vertical="center" wrapText="1"/>
    </xf>
    <xf numFmtId="0" fontId="164" fillId="0" borderId="1" xfId="0" applyFont="1" applyBorder="1" applyAlignment="1">
      <alignment vertical="center" wrapText="1"/>
    </xf>
    <xf numFmtId="0" fontId="135" fillId="8" borderId="1" xfId="0" applyFont="1" applyFill="1" applyBorder="1" applyAlignment="1">
      <alignment vertical="center" wrapText="1"/>
    </xf>
    <xf numFmtId="0" fontId="135" fillId="9" borderId="1" xfId="0" applyFont="1" applyFill="1" applyBorder="1" applyAlignment="1">
      <alignment vertical="center" wrapText="1"/>
    </xf>
    <xf numFmtId="0" fontId="164" fillId="8" borderId="1" xfId="0" applyFont="1" applyFill="1" applyBorder="1" applyAlignment="1">
      <alignment horizontal="center" vertical="center" wrapText="1"/>
    </xf>
    <xf numFmtId="0" fontId="163" fillId="0" borderId="1" xfId="0" applyFont="1" applyBorder="1" applyAlignment="1">
      <alignment vertical="center" wrapText="1"/>
    </xf>
    <xf numFmtId="0" fontId="163" fillId="9" borderId="1" xfId="0" applyFont="1" applyFill="1" applyBorder="1" applyAlignment="1">
      <alignment vertical="center" wrapText="1"/>
    </xf>
    <xf numFmtId="0" fontId="136" fillId="0" borderId="1" xfId="0" applyFont="1" applyBorder="1" applyAlignment="1">
      <alignment vertical="center" wrapText="1"/>
    </xf>
    <xf numFmtId="0" fontId="140" fillId="0" borderId="0" xfId="0" applyFont="1"/>
    <xf numFmtId="0" fontId="123" fillId="0" borderId="0" xfId="0" applyFont="1"/>
    <xf numFmtId="0" fontId="100" fillId="0" borderId="1" xfId="0" applyFont="1" applyBorder="1" applyAlignment="1">
      <alignment vertical="center" wrapText="1"/>
    </xf>
    <xf numFmtId="0" fontId="100" fillId="0" borderId="1" xfId="0" applyFont="1" applyBorder="1" applyAlignment="1">
      <alignment horizontal="right" vertical="center" wrapText="1"/>
    </xf>
    <xf numFmtId="0" fontId="176" fillId="0" borderId="1" xfId="0" applyFont="1" applyBorder="1" applyAlignment="1">
      <alignment vertical="center" wrapText="1"/>
    </xf>
    <xf numFmtId="0" fontId="130" fillId="0" borderId="1" xfId="0" applyFont="1" applyBorder="1" applyAlignment="1">
      <alignment vertical="center" wrapText="1"/>
    </xf>
    <xf numFmtId="0" fontId="130" fillId="0" borderId="1" xfId="0" applyFont="1" applyBorder="1" applyAlignment="1">
      <alignment vertical="center"/>
    </xf>
    <xf numFmtId="0" fontId="100" fillId="0" borderId="0" xfId="0" applyFont="1"/>
    <xf numFmtId="0" fontId="100" fillId="0" borderId="1" xfId="0" applyFont="1" applyBorder="1" applyAlignment="1">
      <alignment horizontal="center"/>
    </xf>
    <xf numFmtId="0" fontId="177" fillId="14" borderId="1" xfId="0" applyFont="1" applyFill="1" applyBorder="1" applyAlignment="1">
      <alignment vertical="center" wrapText="1"/>
    </xf>
    <xf numFmtId="0" fontId="177" fillId="14" borderId="14" xfId="0" applyFont="1" applyFill="1" applyBorder="1" applyAlignment="1">
      <alignment vertical="center" wrapText="1"/>
    </xf>
    <xf numFmtId="0" fontId="123" fillId="0" borderId="7" xfId="0" applyFont="1" applyBorder="1" applyAlignment="1">
      <alignment vertical="center" wrapText="1"/>
    </xf>
    <xf numFmtId="0" fontId="100" fillId="0" borderId="13" xfId="0" applyFont="1" applyBorder="1" applyAlignment="1">
      <alignment horizontal="center" vertical="center" wrapText="1"/>
    </xf>
    <xf numFmtId="0" fontId="100" fillId="0" borderId="0" xfId="0" applyFont="1" applyAlignment="1">
      <alignment vertical="center" wrapText="1"/>
    </xf>
    <xf numFmtId="0" fontId="131" fillId="0" borderId="0" xfId="0" applyFont="1" applyAlignment="1">
      <alignment vertical="center" wrapText="1"/>
    </xf>
    <xf numFmtId="0" fontId="130" fillId="0" borderId="1" xfId="0" applyFont="1" applyBorder="1" applyAlignment="1">
      <alignment horizontal="center" vertical="center" wrapText="1"/>
    </xf>
    <xf numFmtId="0" fontId="173" fillId="0" borderId="0" xfId="0" applyFont="1"/>
    <xf numFmtId="0" fontId="125" fillId="0" borderId="0" xfId="0" applyFont="1"/>
    <xf numFmtId="0" fontId="100" fillId="0" borderId="0" xfId="0" applyFont="1" applyAlignment="1">
      <alignment horizontal="center" vertical="center" wrapText="1"/>
    </xf>
    <xf numFmtId="0" fontId="100" fillId="0" borderId="0" xfId="0" applyFont="1" applyAlignment="1">
      <alignment horizontal="center" vertical="center"/>
    </xf>
    <xf numFmtId="0" fontId="100" fillId="9" borderId="1" xfId="0" applyFont="1" applyFill="1" applyBorder="1" applyAlignment="1">
      <alignment vertical="center"/>
    </xf>
    <xf numFmtId="0" fontId="100" fillId="0" borderId="1" xfId="0" applyFont="1" applyBorder="1" applyAlignment="1">
      <alignment vertical="center"/>
    </xf>
    <xf numFmtId="0" fontId="100" fillId="20" borderId="1" xfId="0" applyFont="1" applyFill="1" applyBorder="1" applyAlignment="1">
      <alignment vertical="center"/>
    </xf>
    <xf numFmtId="0" fontId="178" fillId="0" borderId="0" xfId="0" applyFont="1" applyAlignment="1">
      <alignment horizontal="left" vertical="center"/>
    </xf>
    <xf numFmtId="0" fontId="152" fillId="0" borderId="0" xfId="0" applyFont="1"/>
    <xf numFmtId="0" fontId="100" fillId="15" borderId="58" xfId="14" applyFont="1" applyFill="1" applyBorder="1" applyAlignment="1">
      <alignment wrapText="1"/>
    </xf>
    <xf numFmtId="0" fontId="130" fillId="0" borderId="59" xfId="14" applyFont="1" applyBorder="1" applyAlignment="1">
      <alignment horizontal="center" wrapText="1"/>
    </xf>
    <xf numFmtId="0" fontId="100" fillId="0" borderId="60" xfId="14" applyFont="1" applyBorder="1" applyAlignment="1">
      <alignment wrapText="1"/>
    </xf>
    <xf numFmtId="0" fontId="100" fillId="15" borderId="61" xfId="14" applyFont="1" applyFill="1" applyBorder="1" applyAlignment="1">
      <alignment wrapText="1"/>
    </xf>
    <xf numFmtId="0" fontId="100" fillId="15" borderId="62" xfId="14" applyFont="1" applyFill="1" applyBorder="1" applyAlignment="1">
      <alignment wrapText="1"/>
    </xf>
    <xf numFmtId="0" fontId="130" fillId="15" borderId="62" xfId="14" applyFont="1" applyFill="1" applyBorder="1" applyAlignment="1">
      <alignment horizontal="center" wrapText="1"/>
    </xf>
    <xf numFmtId="0" fontId="100" fillId="10" borderId="61" xfId="14" applyFont="1" applyFill="1" applyBorder="1" applyAlignment="1">
      <alignment wrapText="1"/>
    </xf>
    <xf numFmtId="0" fontId="100" fillId="10" borderId="62" xfId="14" applyFont="1" applyFill="1" applyBorder="1" applyAlignment="1">
      <alignment wrapText="1"/>
    </xf>
    <xf numFmtId="0" fontId="100" fillId="0" borderId="63" xfId="14" applyFont="1" applyBorder="1" applyAlignment="1">
      <alignment wrapText="1"/>
    </xf>
    <xf numFmtId="0" fontId="100" fillId="0" borderId="61" xfId="14" applyFont="1" applyBorder="1" applyAlignment="1">
      <alignment wrapText="1"/>
    </xf>
    <xf numFmtId="0" fontId="100" fillId="0" borderId="62" xfId="14" applyFont="1" applyBorder="1" applyAlignment="1">
      <alignment wrapText="1"/>
    </xf>
    <xf numFmtId="0" fontId="100" fillId="0" borderId="64" xfId="14" applyFont="1" applyBorder="1" applyAlignment="1">
      <alignment wrapText="1"/>
    </xf>
    <xf numFmtId="0" fontId="100" fillId="0" borderId="65" xfId="14" applyFont="1" applyBorder="1" applyAlignment="1">
      <alignment wrapText="1"/>
    </xf>
    <xf numFmtId="0" fontId="100" fillId="0" borderId="66" xfId="14" applyFont="1" applyBorder="1" applyAlignment="1">
      <alignment wrapText="1"/>
    </xf>
    <xf numFmtId="0" fontId="100" fillId="0" borderId="67" xfId="14" applyFont="1" applyBorder="1" applyAlignment="1">
      <alignment wrapText="1"/>
    </xf>
    <xf numFmtId="3" fontId="64" fillId="0" borderId="1" xfId="5" applyFont="1" applyFill="1" applyAlignment="1">
      <alignment horizontal="center" vertical="center"/>
      <protection locked="0"/>
    </xf>
    <xf numFmtId="0" fontId="148" fillId="0" borderId="21" xfId="0" applyFont="1" applyBorder="1" applyAlignment="1">
      <alignment horizontal="center" vertical="center" wrapText="1"/>
    </xf>
    <xf numFmtId="0" fontId="148" fillId="10" borderId="16" xfId="0" applyFont="1" applyFill="1" applyBorder="1" applyAlignment="1">
      <alignment horizontal="center" vertical="center" wrapText="1"/>
    </xf>
    <xf numFmtId="0" fontId="148" fillId="10" borderId="33" xfId="0" applyFont="1" applyFill="1" applyBorder="1" applyAlignment="1">
      <alignment horizontal="center" vertical="center" wrapText="1"/>
    </xf>
    <xf numFmtId="0" fontId="160" fillId="8" borderId="33" xfId="0" applyFont="1" applyFill="1" applyBorder="1" applyAlignment="1">
      <alignment horizontal="left" vertical="center" wrapText="1" indent="1"/>
    </xf>
    <xf numFmtId="49" fontId="148" fillId="0" borderId="21" xfId="0" applyNumberFormat="1" applyFont="1" applyBorder="1" applyAlignment="1">
      <alignment horizontal="center" vertical="center" wrapText="1"/>
    </xf>
    <xf numFmtId="49" fontId="160" fillId="8" borderId="32" xfId="0" applyNumberFormat="1" applyFont="1" applyFill="1" applyBorder="1" applyAlignment="1">
      <alignment horizontal="center" vertical="center" wrapText="1"/>
    </xf>
    <xf numFmtId="0" fontId="160" fillId="8" borderId="33" xfId="0" applyFont="1" applyFill="1" applyBorder="1" applyAlignment="1">
      <alignment vertical="center" wrapText="1"/>
    </xf>
    <xf numFmtId="49" fontId="148" fillId="0" borderId="32" xfId="0" applyNumberFormat="1" applyFont="1" applyBorder="1" applyAlignment="1">
      <alignment horizontal="center" vertical="center" wrapText="1"/>
    </xf>
    <xf numFmtId="49" fontId="159" fillId="0" borderId="32" xfId="0" applyNumberFormat="1" applyFont="1" applyBorder="1" applyAlignment="1">
      <alignment horizontal="center" vertical="center" wrapText="1"/>
    </xf>
    <xf numFmtId="0" fontId="148" fillId="10" borderId="28" xfId="0" applyFont="1" applyFill="1" applyBorder="1" applyAlignment="1">
      <alignment horizontal="center" vertical="center" wrapText="1"/>
    </xf>
    <xf numFmtId="0" fontId="148" fillId="0" borderId="28" xfId="0" applyFont="1" applyBorder="1" applyAlignment="1">
      <alignment horizontal="center" vertical="center" wrapText="1"/>
    </xf>
    <xf numFmtId="0" fontId="148" fillId="10" borderId="44" xfId="0" applyFont="1" applyFill="1" applyBorder="1" applyAlignment="1">
      <alignment horizontal="center" vertical="center" wrapText="1"/>
    </xf>
    <xf numFmtId="49" fontId="148" fillId="8" borderId="32" xfId="0" applyNumberFormat="1" applyFont="1" applyFill="1" applyBorder="1" applyAlignment="1">
      <alignment horizontal="center" vertical="center" wrapText="1"/>
    </xf>
    <xf numFmtId="49" fontId="159" fillId="8" borderId="32" xfId="0" applyNumberFormat="1" applyFont="1" applyFill="1" applyBorder="1" applyAlignment="1">
      <alignment horizontal="center" vertical="center" wrapText="1"/>
    </xf>
    <xf numFmtId="49" fontId="154" fillId="0" borderId="21" xfId="0" applyNumberFormat="1" applyFont="1" applyBorder="1" applyAlignment="1">
      <alignment horizontal="center" vertical="center" wrapText="1"/>
    </xf>
    <xf numFmtId="49" fontId="154" fillId="0" borderId="32" xfId="0" applyNumberFormat="1" applyFont="1" applyBorder="1" applyAlignment="1">
      <alignment horizontal="center" vertical="center" wrapText="1"/>
    </xf>
    <xf numFmtId="49" fontId="166" fillId="0" borderId="32" xfId="0" applyNumberFormat="1" applyFont="1" applyBorder="1" applyAlignment="1">
      <alignment horizontal="center" vertical="center" wrapText="1"/>
    </xf>
    <xf numFmtId="49" fontId="179" fillId="0" borderId="32" xfId="0" applyNumberFormat="1" applyFont="1" applyBorder="1" applyAlignment="1">
      <alignment horizontal="center" vertical="center" wrapText="1"/>
    </xf>
    <xf numFmtId="0" fontId="136" fillId="0" borderId="0" xfId="0" applyFont="1" applyAlignment="1">
      <alignment wrapText="1"/>
    </xf>
    <xf numFmtId="0" fontId="100" fillId="0" borderId="0" xfId="13" applyFont="1" applyFill="1" applyBorder="1" applyAlignment="1" applyProtection="1">
      <alignment vertical="top" wrapText="1"/>
    </xf>
    <xf numFmtId="0" fontId="130" fillId="23" borderId="16" xfId="12" applyFont="1" applyFill="1" applyBorder="1" applyAlignment="1">
      <alignment horizontal="center" vertical="center" wrapText="1"/>
    </xf>
    <xf numFmtId="0" fontId="0" fillId="0" borderId="6" xfId="0" applyBorder="1"/>
    <xf numFmtId="0" fontId="19" fillId="0" borderId="12" xfId="6" quotePrefix="1" applyBorder="1"/>
    <xf numFmtId="0" fontId="0" fillId="0" borderId="11" xfId="0" applyBorder="1"/>
    <xf numFmtId="0" fontId="0" fillId="0" borderId="10" xfId="0" applyBorder="1"/>
    <xf numFmtId="0" fontId="19" fillId="0" borderId="9" xfId="6" quotePrefix="1" applyBorder="1"/>
    <xf numFmtId="0" fontId="100" fillId="0" borderId="1" xfId="15" applyFont="1" applyBorder="1" applyAlignment="1">
      <alignment horizontal="center" vertical="center" wrapText="1"/>
    </xf>
    <xf numFmtId="49" fontId="19" fillId="0" borderId="28" xfId="6" applyNumberFormat="1" applyFill="1" applyBorder="1" applyAlignment="1" applyProtection="1">
      <alignment vertical="center" wrapText="1"/>
    </xf>
    <xf numFmtId="0" fontId="150" fillId="0" borderId="38" xfId="0" applyFont="1" applyBorder="1" applyAlignment="1">
      <alignment horizontal="left" vertical="center"/>
    </xf>
    <xf numFmtId="0" fontId="130" fillId="23" borderId="28" xfId="12" applyFont="1" applyFill="1" applyBorder="1" applyAlignment="1">
      <alignment horizontal="center" vertical="center" wrapText="1"/>
    </xf>
    <xf numFmtId="0" fontId="180" fillId="23" borderId="24" xfId="12" applyFont="1" applyFill="1" applyBorder="1"/>
    <xf numFmtId="0" fontId="180" fillId="23" borderId="24" xfId="12" applyFont="1" applyFill="1" applyBorder="1" applyAlignment="1">
      <alignment wrapText="1"/>
    </xf>
    <xf numFmtId="0" fontId="125" fillId="0" borderId="1" xfId="12" applyFont="1" applyBorder="1" applyAlignment="1">
      <alignment wrapText="1"/>
    </xf>
    <xf numFmtId="49" fontId="19" fillId="24" borderId="28" xfId="6" applyNumberFormat="1" applyFill="1" applyBorder="1" applyAlignment="1" applyProtection="1">
      <alignment vertical="center" wrapText="1"/>
    </xf>
    <xf numFmtId="0" fontId="130" fillId="24" borderId="0" xfId="12" applyFont="1" applyFill="1" applyAlignment="1">
      <alignment horizontal="center" vertical="center" wrapText="1"/>
    </xf>
    <xf numFmtId="0" fontId="123" fillId="0" borderId="38" xfId="12" applyFont="1" applyBorder="1"/>
    <xf numFmtId="0" fontId="19" fillId="0" borderId="0" xfId="6" applyFill="1" applyBorder="1" applyAlignment="1" applyProtection="1">
      <alignment vertical="top" wrapText="1"/>
    </xf>
    <xf numFmtId="0" fontId="130" fillId="0" borderId="68" xfId="12" applyFont="1" applyBorder="1" applyAlignment="1">
      <alignment horizontal="center" vertical="center" wrapText="1"/>
    </xf>
    <xf numFmtId="0" fontId="100" fillId="0" borderId="44" xfId="13" applyFont="1" applyFill="1" applyBorder="1" applyAlignment="1" applyProtection="1">
      <alignment vertical="center" wrapText="1"/>
    </xf>
    <xf numFmtId="0" fontId="130" fillId="0" borderId="32" xfId="12" applyFont="1" applyBorder="1" applyAlignment="1">
      <alignment horizontal="center" vertical="center" wrapText="1"/>
    </xf>
    <xf numFmtId="0" fontId="130" fillId="23" borderId="69" xfId="12" applyFont="1" applyFill="1" applyBorder="1" applyAlignment="1">
      <alignment horizontal="center" vertical="center" wrapText="1"/>
    </xf>
    <xf numFmtId="49" fontId="130" fillId="0" borderId="32" xfId="12" applyNumberFormat="1" applyFont="1" applyBorder="1" applyAlignment="1">
      <alignment horizontal="center" vertical="center" wrapText="1"/>
    </xf>
    <xf numFmtId="49" fontId="137" fillId="0" borderId="69" xfId="6" applyNumberFormat="1" applyFont="1" applyFill="1" applyBorder="1" applyAlignment="1" applyProtection="1">
      <alignment vertical="center" wrapText="1"/>
    </xf>
    <xf numFmtId="49" fontId="19" fillId="0" borderId="4" xfId="6" applyNumberFormat="1" applyFill="1" applyBorder="1" applyAlignment="1" applyProtection="1">
      <alignment vertical="center" wrapText="1"/>
    </xf>
    <xf numFmtId="0" fontId="100" fillId="0" borderId="2" xfId="13" applyFont="1" applyFill="1" applyBorder="1" applyAlignment="1" applyProtection="1">
      <alignment vertical="center" wrapText="1"/>
    </xf>
    <xf numFmtId="0" fontId="100" fillId="0" borderId="15" xfId="13" applyFont="1" applyFill="1" applyBorder="1" applyAlignment="1" applyProtection="1">
      <alignment vertical="center" wrapText="1"/>
    </xf>
    <xf numFmtId="49" fontId="130" fillId="0" borderId="2" xfId="12" applyNumberFormat="1" applyFont="1" applyBorder="1" applyAlignment="1">
      <alignment horizontal="center" vertical="center" wrapText="1"/>
    </xf>
    <xf numFmtId="0" fontId="164" fillId="0" borderId="2" xfId="12" applyFont="1" applyBorder="1" applyAlignment="1">
      <alignment horizontal="center" vertical="center" wrapText="1"/>
    </xf>
    <xf numFmtId="49" fontId="137" fillId="0" borderId="10" xfId="6" applyNumberFormat="1" applyFont="1" applyFill="1" applyBorder="1" applyAlignment="1" applyProtection="1">
      <alignment vertical="center" wrapText="1"/>
    </xf>
    <xf numFmtId="0" fontId="100" fillId="0" borderId="10" xfId="13" applyFont="1" applyFill="1" applyBorder="1" applyAlignment="1" applyProtection="1">
      <alignment vertical="center" wrapText="1"/>
    </xf>
    <xf numFmtId="0" fontId="130" fillId="0" borderId="10" xfId="12" applyFont="1" applyBorder="1" applyAlignment="1">
      <alignment horizontal="center" vertical="center" wrapText="1"/>
    </xf>
    <xf numFmtId="49" fontId="130" fillId="0" borderId="10" xfId="12" applyNumberFormat="1" applyFont="1" applyBorder="1" applyAlignment="1">
      <alignment horizontal="center" vertical="center" wrapText="1"/>
    </xf>
    <xf numFmtId="0" fontId="100" fillId="0" borderId="13" xfId="13" applyFont="1" applyFill="1" applyBorder="1" applyAlignment="1" applyProtection="1">
      <alignment horizontal="left" wrapText="1"/>
    </xf>
    <xf numFmtId="0" fontId="139" fillId="23" borderId="6" xfId="13" applyFont="1" applyFill="1" applyBorder="1" applyAlignment="1" applyProtection="1">
      <alignment horizontal="center" vertical="center" wrapText="1"/>
    </xf>
    <xf numFmtId="49" fontId="134" fillId="22" borderId="24" xfId="12" applyNumberFormat="1" applyFont="1" applyFill="1" applyBorder="1" applyAlignment="1">
      <alignment horizontal="left" vertical="center"/>
    </xf>
    <xf numFmtId="0" fontId="183" fillId="23" borderId="15" xfId="6" applyFont="1" applyFill="1" applyBorder="1" applyAlignment="1" applyProtection="1">
      <alignment horizontal="center" vertical="center" wrapText="1"/>
    </xf>
    <xf numFmtId="49" fontId="86" fillId="22" borderId="71" xfId="12" applyNumberFormat="1" applyFont="1" applyFill="1" applyBorder="1" applyAlignment="1">
      <alignment horizontal="left" vertical="center"/>
    </xf>
    <xf numFmtId="49" fontId="86" fillId="23" borderId="38" xfId="12" applyNumberFormat="1" applyFont="1" applyFill="1" applyBorder="1" applyAlignment="1">
      <alignment horizontal="left" vertical="center"/>
    </xf>
    <xf numFmtId="49" fontId="86" fillId="23" borderId="72" xfId="12" applyNumberFormat="1" applyFont="1" applyFill="1" applyBorder="1" applyAlignment="1">
      <alignment horizontal="left" vertical="center"/>
    </xf>
    <xf numFmtId="49" fontId="91" fillId="23" borderId="71" xfId="12" applyNumberFormat="1" applyFont="1" applyFill="1" applyBorder="1" applyAlignment="1">
      <alignment horizontal="left" vertical="center"/>
    </xf>
    <xf numFmtId="49" fontId="184" fillId="10" borderId="38" xfId="12" applyNumberFormat="1" applyFont="1" applyFill="1" applyBorder="1" applyAlignment="1">
      <alignment horizontal="left" vertical="center"/>
    </xf>
    <xf numFmtId="0" fontId="150" fillId="0" borderId="0" xfId="0" applyFont="1" applyAlignment="1">
      <alignment horizontal="left" vertical="center"/>
    </xf>
    <xf numFmtId="0" fontId="123" fillId="0" borderId="0" xfId="0" applyFont="1" applyAlignment="1">
      <alignment vertical="center"/>
    </xf>
    <xf numFmtId="0" fontId="186" fillId="0" borderId="0" xfId="12" applyFont="1" applyAlignment="1">
      <alignment wrapText="1"/>
    </xf>
    <xf numFmtId="49" fontId="88" fillId="0" borderId="0" xfId="12" applyNumberFormat="1" applyFont="1" applyAlignment="1">
      <alignment vertical="center"/>
    </xf>
    <xf numFmtId="0" fontId="88" fillId="0" borderId="0" xfId="12" applyFont="1" applyAlignment="1">
      <alignment vertical="center"/>
    </xf>
    <xf numFmtId="0" fontId="0" fillId="24" borderId="1" xfId="0" applyFill="1" applyBorder="1" applyAlignment="1">
      <alignment horizontal="center" vertical="center" wrapText="1"/>
    </xf>
    <xf numFmtId="3" fontId="15" fillId="0" borderId="1" xfId="0" applyNumberFormat="1" applyFont="1" applyBorder="1" applyAlignment="1">
      <alignment horizontal="center" vertical="center" wrapText="1"/>
    </xf>
    <xf numFmtId="10" fontId="15" fillId="0" borderId="1" xfId="18" applyNumberFormat="1" applyFont="1" applyFill="1" applyBorder="1" applyAlignment="1">
      <alignment horizontal="center" vertical="center" wrapText="1"/>
    </xf>
    <xf numFmtId="0" fontId="21" fillId="0" borderId="1" xfId="0" applyFont="1" applyBorder="1" applyAlignment="1">
      <alignment vertical="center"/>
    </xf>
    <xf numFmtId="14" fontId="0" fillId="0" borderId="0" xfId="0" applyNumberFormat="1" applyAlignment="1">
      <alignment horizontal="center"/>
    </xf>
    <xf numFmtId="10" fontId="21" fillId="0" borderId="1" xfId="18" applyNumberFormat="1" applyFont="1" applyFill="1" applyBorder="1" applyAlignment="1">
      <alignment vertical="center"/>
    </xf>
    <xf numFmtId="0" fontId="187" fillId="8" borderId="0" xfId="0" applyFont="1" applyFill="1"/>
    <xf numFmtId="0" fontId="187" fillId="8" borderId="0" xfId="0" quotePrefix="1" applyFont="1" applyFill="1"/>
    <xf numFmtId="3" fontId="22" fillId="0" borderId="1" xfId="0" applyNumberFormat="1" applyFont="1" applyBorder="1" applyAlignment="1">
      <alignment vertical="center" wrapText="1"/>
    </xf>
    <xf numFmtId="3" fontId="14" fillId="0" borderId="1" xfId="0" applyNumberFormat="1" applyFont="1" applyBorder="1"/>
    <xf numFmtId="0" fontId="7" fillId="0" borderId="13" xfId="2" applyBorder="1" applyAlignment="1">
      <alignment horizontal="center" vertical="center"/>
    </xf>
    <xf numFmtId="4" fontId="159" fillId="19" borderId="33" xfId="0" applyNumberFormat="1" applyFont="1" applyFill="1" applyBorder="1" applyAlignment="1">
      <alignment vertical="center" wrapText="1"/>
    </xf>
    <xf numFmtId="14" fontId="188" fillId="0" borderId="0" xfId="2" applyNumberFormat="1" applyFont="1">
      <alignment vertical="center"/>
    </xf>
    <xf numFmtId="3" fontId="154" fillId="0" borderId="33" xfId="0" applyNumberFormat="1" applyFont="1" applyBorder="1" applyAlignment="1">
      <alignment vertical="center" wrapText="1"/>
    </xf>
    <xf numFmtId="3" fontId="154" fillId="19" borderId="33" xfId="0" applyNumberFormat="1" applyFont="1" applyFill="1" applyBorder="1" applyAlignment="1">
      <alignment vertical="center" wrapText="1"/>
    </xf>
    <xf numFmtId="3" fontId="0" fillId="0" borderId="0" xfId="0" applyNumberFormat="1"/>
    <xf numFmtId="4" fontId="0" fillId="0" borderId="0" xfId="0" applyNumberFormat="1"/>
    <xf numFmtId="0" fontId="15" fillId="10" borderId="1" xfId="0" applyFont="1" applyFill="1" applyBorder="1" applyAlignment="1">
      <alignment horizontal="center" vertical="center"/>
    </xf>
    <xf numFmtId="4" fontId="160" fillId="0" borderId="21" xfId="0" applyNumberFormat="1" applyFont="1" applyBorder="1" applyAlignment="1">
      <alignment vertical="center" wrapText="1"/>
    </xf>
    <xf numFmtId="4" fontId="148" fillId="0" borderId="33" xfId="0" applyNumberFormat="1" applyFont="1" applyBorder="1" applyAlignment="1">
      <alignment vertical="center" wrapText="1"/>
    </xf>
    <xf numFmtId="4" fontId="148" fillId="0" borderId="22" xfId="0" applyNumberFormat="1" applyFont="1" applyBorder="1" applyAlignment="1">
      <alignment vertical="center" wrapText="1"/>
    </xf>
    <xf numFmtId="4" fontId="160" fillId="0" borderId="33" xfId="0" applyNumberFormat="1" applyFont="1" applyBorder="1" applyAlignment="1">
      <alignment vertical="center" wrapText="1"/>
    </xf>
    <xf numFmtId="4" fontId="159" fillId="0" borderId="33" xfId="0" applyNumberFormat="1" applyFont="1" applyBorder="1" applyAlignment="1">
      <alignment vertical="center" wrapText="1"/>
    </xf>
    <xf numFmtId="3" fontId="154" fillId="0" borderId="32" xfId="0" applyNumberFormat="1" applyFont="1" applyBorder="1" applyAlignment="1">
      <alignment vertical="center" wrapText="1"/>
    </xf>
    <xf numFmtId="10" fontId="14" fillId="0" borderId="1" xfId="18" applyNumberFormat="1" applyFont="1" applyFill="1" applyBorder="1" applyAlignment="1">
      <alignment horizontal="center" vertical="center" wrapText="1"/>
    </xf>
    <xf numFmtId="3" fontId="14" fillId="0" borderId="1" xfId="0" applyNumberFormat="1" applyFont="1" applyBorder="1" applyAlignment="1">
      <alignment vertical="center" wrapText="1"/>
    </xf>
    <xf numFmtId="3" fontId="14" fillId="0" borderId="0" xfId="0" applyNumberFormat="1" applyFont="1"/>
    <xf numFmtId="3" fontId="130" fillId="0" borderId="1" xfId="0" applyNumberFormat="1" applyFont="1" applyBorder="1" applyAlignment="1">
      <alignment vertical="center" wrapText="1"/>
    </xf>
    <xf numFmtId="3" fontId="14" fillId="5" borderId="1" xfId="0" applyNumberFormat="1" applyFont="1" applyFill="1" applyBorder="1" applyAlignment="1">
      <alignment vertical="center" wrapText="1"/>
    </xf>
    <xf numFmtId="3" fontId="14" fillId="0" borderId="1" xfId="2" applyNumberFormat="1" applyFont="1" applyBorder="1" applyAlignment="1">
      <alignment horizontal="right" vertical="center" wrapText="1"/>
    </xf>
    <xf numFmtId="10" fontId="14" fillId="0" borderId="1" xfId="18" applyNumberFormat="1" applyFont="1" applyFill="1" applyBorder="1" applyAlignment="1">
      <alignment horizontal="right" vertical="center" wrapText="1"/>
    </xf>
    <xf numFmtId="14" fontId="155" fillId="0" borderId="0" xfId="0" applyNumberFormat="1" applyFont="1" applyAlignment="1">
      <alignment horizontal="center"/>
    </xf>
    <xf numFmtId="3" fontId="21" fillId="0" borderId="1" xfId="0" applyNumberFormat="1" applyFont="1" applyBorder="1" applyAlignment="1">
      <alignment vertical="center"/>
    </xf>
    <xf numFmtId="0" fontId="46" fillId="0" borderId="1" xfId="0" applyFont="1" applyBorder="1" applyAlignment="1">
      <alignment vertical="center"/>
    </xf>
    <xf numFmtId="3" fontId="46" fillId="0" borderId="1" xfId="0" applyNumberFormat="1" applyFont="1" applyBorder="1" applyAlignment="1">
      <alignment vertical="center"/>
    </xf>
    <xf numFmtId="4" fontId="15" fillId="0" borderId="1" xfId="0" applyNumberFormat="1" applyFont="1" applyBorder="1" applyAlignment="1">
      <alignment horizontal="center" vertical="center"/>
    </xf>
    <xf numFmtId="0" fontId="53" fillId="0" borderId="16" xfId="0" applyFont="1" applyBorder="1" applyAlignment="1">
      <alignment vertical="center"/>
    </xf>
    <xf numFmtId="0" fontId="189" fillId="0" borderId="0" xfId="0" applyFont="1" applyAlignment="1">
      <alignment horizontal="center" vertical="center" wrapText="1"/>
    </xf>
    <xf numFmtId="3" fontId="15" fillId="0" borderId="1" xfId="0" applyNumberFormat="1" applyFont="1" applyBorder="1" applyAlignment="1">
      <alignment vertical="center" wrapText="1"/>
    </xf>
    <xf numFmtId="3" fontId="143" fillId="0" borderId="1" xfId="0" applyNumberFormat="1" applyFont="1" applyBorder="1" applyAlignment="1">
      <alignment vertical="center" wrapText="1"/>
    </xf>
    <xf numFmtId="3" fontId="169" fillId="0" borderId="33" xfId="0" applyNumberFormat="1" applyFont="1" applyBorder="1" applyAlignment="1">
      <alignment vertical="center" wrapText="1"/>
    </xf>
    <xf numFmtId="3" fontId="154" fillId="0" borderId="33" xfId="0" applyNumberFormat="1" applyFont="1" applyBorder="1" applyAlignment="1">
      <alignment vertical="center"/>
    </xf>
    <xf numFmtId="3" fontId="154" fillId="0" borderId="33" xfId="21" applyNumberFormat="1" applyFont="1" applyBorder="1" applyAlignment="1">
      <alignment vertical="center" wrapText="1"/>
    </xf>
    <xf numFmtId="0" fontId="51" fillId="0" borderId="0" xfId="0" applyFont="1" applyAlignment="1">
      <alignment horizontal="center" wrapText="1"/>
    </xf>
    <xf numFmtId="3" fontId="14" fillId="6" borderId="1" xfId="0" applyNumberFormat="1" applyFont="1" applyFill="1" applyBorder="1"/>
    <xf numFmtId="0" fontId="0" fillId="0" borderId="15" xfId="0" applyBorder="1" applyAlignment="1">
      <alignment wrapText="1"/>
    </xf>
    <xf numFmtId="3" fontId="15" fillId="0" borderId="1" xfId="0" applyNumberFormat="1" applyFont="1" applyBorder="1" applyAlignment="1">
      <alignment horizontal="center" vertical="center"/>
    </xf>
    <xf numFmtId="0" fontId="190" fillId="8" borderId="0" xfId="0" applyFont="1" applyFill="1" applyAlignment="1">
      <alignment wrapText="1"/>
    </xf>
    <xf numFmtId="0" fontId="191" fillId="8" borderId="0" xfId="0" applyFont="1" applyFill="1" applyAlignment="1">
      <alignment wrapText="1"/>
    </xf>
    <xf numFmtId="0" fontId="2" fillId="0" borderId="0" xfId="0" applyFont="1"/>
    <xf numFmtId="0" fontId="2" fillId="0" borderId="0" xfId="12" applyFont="1" applyAlignment="1">
      <alignment wrapText="1"/>
    </xf>
    <xf numFmtId="0" fontId="2" fillId="23" borderId="24" xfId="12" applyFont="1" applyFill="1" applyBorder="1"/>
    <xf numFmtId="0" fontId="2" fillId="23" borderId="20" xfId="12" applyFont="1" applyFill="1" applyBorder="1" applyAlignment="1">
      <alignment vertical="top" wrapText="1"/>
    </xf>
    <xf numFmtId="14" fontId="2" fillId="0" borderId="26" xfId="12" applyNumberFormat="1" applyFont="1" applyBorder="1"/>
    <xf numFmtId="0" fontId="2" fillId="23" borderId="20" xfId="12" applyFont="1" applyFill="1" applyBorder="1" applyAlignment="1">
      <alignment wrapText="1"/>
    </xf>
    <xf numFmtId="0" fontId="2" fillId="23" borderId="0" xfId="12" applyFont="1" applyFill="1"/>
    <xf numFmtId="0" fontId="2" fillId="23" borderId="70" xfId="12" applyFont="1" applyFill="1" applyBorder="1"/>
    <xf numFmtId="0" fontId="2" fillId="0" borderId="0" xfId="12" applyFont="1"/>
    <xf numFmtId="0" fontId="2" fillId="0" borderId="2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33" xfId="0" applyFont="1" applyBorder="1" applyAlignment="1">
      <alignment vertical="center" wrapText="1"/>
    </xf>
    <xf numFmtId="0" fontId="2" fillId="0" borderId="33" xfId="0" applyFont="1" applyBorder="1" applyAlignment="1">
      <alignment horizontal="left" vertical="center" wrapText="1" indent="1"/>
    </xf>
    <xf numFmtId="49" fontId="2" fillId="0" borderId="21" xfId="0" applyNumberFormat="1" applyFont="1" applyBorder="1" applyAlignment="1">
      <alignment horizontal="center" vertical="center" wrapText="1"/>
    </xf>
    <xf numFmtId="0" fontId="2" fillId="0" borderId="22" xfId="0" applyFont="1" applyBorder="1" applyAlignment="1">
      <alignment vertical="center" wrapText="1"/>
    </xf>
    <xf numFmtId="0" fontId="2" fillId="0" borderId="33"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horizontal="justify" vertical="center" wrapText="1"/>
    </xf>
    <xf numFmtId="0" fontId="2" fillId="9" borderId="1" xfId="0" applyFont="1" applyFill="1" applyBorder="1" applyAlignment="1">
      <alignmen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0" fontId="2" fillId="0" borderId="7" xfId="0" applyFont="1" applyBorder="1" applyAlignment="1">
      <alignment horizontal="center" vertical="center" wrapText="1"/>
    </xf>
    <xf numFmtId="0" fontId="2" fillId="0" borderId="1" xfId="0" applyFont="1" applyBorder="1" applyAlignment="1">
      <alignment horizontal="center"/>
    </xf>
    <xf numFmtId="0" fontId="2" fillId="0" borderId="7" xfId="0" applyFont="1" applyBorder="1" applyAlignment="1">
      <alignment horizontal="left" vertical="center" wrapText="1" indent="3"/>
    </xf>
    <xf numFmtId="0" fontId="2" fillId="14" borderId="1" xfId="0" applyFont="1" applyFill="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center" wrapText="1"/>
    </xf>
    <xf numFmtId="0" fontId="2" fillId="10" borderId="1" xfId="0" applyFont="1" applyFill="1" applyBorder="1" applyAlignment="1">
      <alignment horizontal="center" vertical="center" wrapText="1"/>
    </xf>
    <xf numFmtId="0" fontId="2" fillId="10" borderId="1" xfId="0" applyFont="1" applyFill="1" applyBorder="1" applyAlignment="1">
      <alignment vertical="center" wrapText="1"/>
    </xf>
    <xf numFmtId="0" fontId="2" fillId="21" borderId="1" xfId="0" applyFont="1" applyFill="1" applyBorder="1" applyAlignment="1">
      <alignment vertical="center" wrapText="1"/>
    </xf>
    <xf numFmtId="0" fontId="2" fillId="10" borderId="1" xfId="0" applyFont="1" applyFill="1" applyBorder="1" applyAlignment="1">
      <alignment horizontal="justify" vertical="center" wrapText="1"/>
    </xf>
    <xf numFmtId="0" fontId="2" fillId="8" borderId="1" xfId="0" applyFont="1" applyFill="1" applyBorder="1" applyAlignment="1">
      <alignment vertical="center" wrapText="1"/>
    </xf>
    <xf numFmtId="0" fontId="2" fillId="0" borderId="0" xfId="0" applyFont="1" applyAlignment="1">
      <alignment horizontal="left" wrapText="1"/>
    </xf>
    <xf numFmtId="0" fontId="2" fillId="0" borderId="13" xfId="0" applyFont="1" applyBorder="1" applyAlignment="1">
      <alignment horizontal="center" vertical="center" wrapText="1"/>
    </xf>
    <xf numFmtId="0" fontId="14" fillId="0" borderId="73" xfId="3" quotePrefix="1" applyFont="1" applyBorder="1" applyAlignment="1">
      <alignment horizontal="center" vertical="center"/>
    </xf>
    <xf numFmtId="3" fontId="14" fillId="0" borderId="73" xfId="5" applyFont="1" applyFill="1" applyBorder="1" applyAlignment="1">
      <alignment horizontal="left" vertical="center"/>
      <protection locked="0"/>
    </xf>
    <xf numFmtId="49" fontId="192" fillId="0" borderId="0" xfId="12" applyNumberFormat="1" applyFont="1" applyAlignment="1">
      <alignment vertical="center"/>
    </xf>
    <xf numFmtId="0" fontId="0" fillId="0" borderId="9" xfId="0" applyBorder="1" applyAlignment="1">
      <alignment horizontal="left" vertical="center" wrapText="1"/>
    </xf>
    <xf numFmtId="3" fontId="14" fillId="8" borderId="73" xfId="5" applyFont="1" applyFill="1" applyBorder="1" applyAlignment="1">
      <alignment horizontal="left" vertical="center" wrapText="1"/>
      <protection locked="0"/>
    </xf>
    <xf numFmtId="0" fontId="0" fillId="8" borderId="13" xfId="0" applyFill="1" applyBorder="1" applyAlignment="1">
      <alignment horizontal="center" vertical="center" wrapText="1"/>
    </xf>
    <xf numFmtId="0" fontId="0" fillId="0" borderId="74" xfId="0" applyBorder="1"/>
    <xf numFmtId="0" fontId="0" fillId="8" borderId="74" xfId="0" applyFill="1" applyBorder="1" applyAlignment="1">
      <alignment wrapText="1"/>
    </xf>
    <xf numFmtId="0" fontId="190" fillId="8" borderId="74" xfId="0" applyFont="1" applyFill="1" applyBorder="1" applyAlignment="1">
      <alignment wrapText="1"/>
    </xf>
    <xf numFmtId="0" fontId="0" fillId="0" borderId="7" xfId="0" applyBorder="1" applyAlignment="1">
      <alignment vertical="center" wrapText="1"/>
    </xf>
    <xf numFmtId="0" fontId="57" fillId="8" borderId="1" xfId="0" applyFont="1" applyFill="1" applyBorder="1" applyAlignment="1">
      <alignment horizontal="justify" vertical="center" wrapText="1"/>
    </xf>
    <xf numFmtId="0" fontId="92" fillId="8" borderId="0" xfId="12" applyFont="1" applyFill="1" applyAlignment="1">
      <alignment vertical="center"/>
    </xf>
    <xf numFmtId="0" fontId="0" fillId="8" borderId="1" xfId="0" applyFill="1" applyBorder="1" applyAlignment="1">
      <alignment wrapText="1"/>
    </xf>
    <xf numFmtId="0" fontId="123" fillId="8" borderId="1" xfId="0" applyFont="1" applyFill="1" applyBorder="1" applyAlignment="1">
      <alignment horizontal="center" vertical="center"/>
    </xf>
    <xf numFmtId="0" fontId="14" fillId="8" borderId="1" xfId="3" applyFont="1" applyFill="1" applyBorder="1" applyAlignment="1">
      <alignment horizontal="left" vertical="center" wrapText="1"/>
    </xf>
    <xf numFmtId="0" fontId="14" fillId="8" borderId="3" xfId="0" applyFont="1" applyFill="1" applyBorder="1" applyAlignment="1">
      <alignment horizontal="center" vertical="center"/>
    </xf>
    <xf numFmtId="0" fontId="14" fillId="8" borderId="0" xfId="0" applyFont="1" applyFill="1" applyAlignment="1">
      <alignment horizontal="center" vertical="center"/>
    </xf>
    <xf numFmtId="0" fontId="84" fillId="22" borderId="0" xfId="12" applyFont="1" applyFill="1" applyAlignment="1">
      <alignment horizontal="center" vertical="center" wrapText="1"/>
    </xf>
    <xf numFmtId="49" fontId="100" fillId="0" borderId="0" xfId="12" applyNumberFormat="1" applyFont="1" applyAlignment="1">
      <alignment horizontal="left" vertical="center" wrapText="1"/>
    </xf>
    <xf numFmtId="0" fontId="135" fillId="23" borderId="20" xfId="12" applyFont="1" applyFill="1" applyBorder="1" applyAlignment="1">
      <alignment horizontal="center" vertical="center" wrapText="1"/>
    </xf>
    <xf numFmtId="0" fontId="2" fillId="0" borderId="26" xfId="0" applyFont="1" applyBorder="1" applyAlignment="1">
      <alignment horizontal="center" vertical="center" wrapText="1"/>
    </xf>
    <xf numFmtId="0" fontId="87"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25" fillId="22" borderId="20" xfId="12" applyFont="1" applyFill="1" applyBorder="1" applyAlignment="1">
      <alignment horizontal="left" vertical="center"/>
    </xf>
    <xf numFmtId="0" fontId="2" fillId="0" borderId="26" xfId="0" applyFont="1" applyBorder="1" applyAlignment="1">
      <alignment vertical="center"/>
    </xf>
    <xf numFmtId="0" fontId="126" fillId="0" borderId="26" xfId="0" applyFont="1" applyBorder="1" applyAlignment="1">
      <alignment horizontal="left" vertical="center"/>
    </xf>
    <xf numFmtId="0" fontId="100" fillId="0" borderId="26" xfId="0" applyFont="1" applyBorder="1" applyAlignment="1">
      <alignment horizontal="left" vertical="center"/>
    </xf>
    <xf numFmtId="49" fontId="149" fillId="22" borderId="20" xfId="12" applyNumberFormat="1" applyFont="1" applyFill="1" applyBorder="1" applyAlignment="1">
      <alignment horizontal="left" vertical="center"/>
    </xf>
    <xf numFmtId="0" fontId="150" fillId="0" borderId="26" xfId="0" applyFont="1" applyBorder="1" applyAlignment="1">
      <alignment horizontal="left" vertical="center"/>
    </xf>
    <xf numFmtId="0" fontId="0" fillId="0" borderId="26" xfId="0" applyBorder="1" applyAlignment="1">
      <alignment horizontal="left" vertical="center"/>
    </xf>
    <xf numFmtId="0" fontId="19" fillId="0" borderId="0" xfId="6" applyBorder="1" applyAlignment="1">
      <alignment horizontal="left" vertical="center"/>
    </xf>
    <xf numFmtId="0" fontId="20" fillId="0" borderId="0" xfId="0" applyFont="1" applyAlignment="1">
      <alignment horizontal="left" vertical="center"/>
    </xf>
    <xf numFmtId="0" fontId="19" fillId="0" borderId="9" xfId="6" applyBorder="1" applyAlignment="1"/>
    <xf numFmtId="0" fontId="19" fillId="0" borderId="10" xfId="6" applyBorder="1" applyAlignment="1"/>
    <xf numFmtId="0" fontId="19" fillId="0" borderId="11" xfId="6" applyBorder="1" applyAlignment="1"/>
    <xf numFmtId="0" fontId="19" fillId="0" borderId="2" xfId="6" applyBorder="1" applyAlignment="1">
      <alignment horizontal="left" vertical="center"/>
    </xf>
    <xf numFmtId="0" fontId="19" fillId="0" borderId="4" xfId="6" applyBorder="1" applyAlignment="1">
      <alignment horizontal="left" vertical="center"/>
    </xf>
    <xf numFmtId="0" fontId="19" fillId="0" borderId="12" xfId="6" applyBorder="1" applyAlignment="1">
      <alignment horizontal="left" vertical="center"/>
    </xf>
    <xf numFmtId="0" fontId="19" fillId="0" borderId="5" xfId="6" applyBorder="1" applyAlignment="1">
      <alignment horizontal="left" vertical="center"/>
    </xf>
    <xf numFmtId="0" fontId="19" fillId="0" borderId="6" xfId="6" applyBorder="1" applyAlignment="1">
      <alignment horizontal="left" vertical="center"/>
    </xf>
    <xf numFmtId="0" fontId="0" fillId="0" borderId="7" xfId="0" applyBorder="1"/>
    <xf numFmtId="0" fontId="0" fillId="0" borderId="3" xfId="0" applyBorder="1"/>
    <xf numFmtId="0" fontId="0" fillId="0" borderId="8" xfId="0" applyBorder="1"/>
    <xf numFmtId="0" fontId="14" fillId="0" borderId="1" xfId="0" applyFont="1" applyBorder="1" applyAlignment="1">
      <alignment horizontal="center" vertical="center" wrapText="1"/>
    </xf>
    <xf numFmtId="0" fontId="129" fillId="0" borderId="0" xfId="0" applyFont="1" applyAlignment="1">
      <alignment horizontal="center" vertical="center" wrapText="1"/>
    </xf>
    <xf numFmtId="0" fontId="129" fillId="0" borderId="4" xfId="0" applyFont="1" applyBorder="1" applyAlignment="1">
      <alignment horizontal="center" vertical="center" wrapText="1"/>
    </xf>
    <xf numFmtId="0" fontId="129" fillId="0" borderId="5" xfId="0" applyFont="1" applyBorder="1" applyAlignment="1">
      <alignment horizontal="center" vertical="center" wrapText="1"/>
    </xf>
    <xf numFmtId="0" fontId="129" fillId="0" borderId="6" xfId="0" applyFont="1" applyBorder="1" applyAlignment="1">
      <alignment horizontal="center" vertical="center" wrapText="1"/>
    </xf>
    <xf numFmtId="0" fontId="62" fillId="0" borderId="0" xfId="0" applyFont="1" applyAlignment="1">
      <alignment horizontal="center" vertical="center" wrapText="1"/>
    </xf>
    <xf numFmtId="0" fontId="62" fillId="0" borderId="4" xfId="0" applyFont="1" applyBorder="1" applyAlignment="1">
      <alignment horizontal="center" vertical="center" wrapText="1"/>
    </xf>
    <xf numFmtId="0" fontId="62" fillId="0" borderId="5" xfId="0" applyFont="1" applyBorder="1" applyAlignment="1">
      <alignment horizontal="center" vertical="center" wrapText="1"/>
    </xf>
    <xf numFmtId="0" fontId="62" fillId="0" borderId="6" xfId="0" applyFont="1" applyBorder="1" applyAlignment="1">
      <alignment horizontal="center" vertical="center" wrapText="1"/>
    </xf>
    <xf numFmtId="0" fontId="16" fillId="2" borderId="7"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11" fillId="0" borderId="0" xfId="0" applyFont="1" applyAlignment="1">
      <alignment vertical="center" wrapText="1"/>
    </xf>
    <xf numFmtId="0" fontId="30" fillId="0" borderId="0" xfId="0" applyFont="1" applyAlignment="1">
      <alignment horizontal="justify" vertical="center" wrapText="1"/>
    </xf>
    <xf numFmtId="0" fontId="0" fillId="8" borderId="1" xfId="0" applyFill="1" applyBorder="1" applyAlignment="1">
      <alignment horizontal="center" vertical="center" wrapText="1"/>
    </xf>
    <xf numFmtId="0" fontId="11" fillId="0" borderId="0" xfId="0" applyFont="1" applyAlignment="1">
      <alignment horizontal="justify" vertical="center" wrapText="1"/>
    </xf>
    <xf numFmtId="0" fontId="0" fillId="0" borderId="0" xfId="0" applyAlignment="1">
      <alignment horizontal="justify" vertical="center" wrapText="1"/>
    </xf>
    <xf numFmtId="0" fontId="27" fillId="0" borderId="0" xfId="0" applyFont="1" applyAlignment="1">
      <alignment horizontal="justify" vertical="center" wrapText="1"/>
    </xf>
    <xf numFmtId="0" fontId="28" fillId="0" borderId="0" xfId="0" applyFont="1" applyAlignment="1">
      <alignment horizontal="justify" vertical="center" wrapText="1"/>
    </xf>
    <xf numFmtId="0" fontId="29"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38" fillId="0" borderId="7"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39" fillId="10" borderId="7" xfId="0" applyFont="1" applyFill="1" applyBorder="1" applyAlignment="1">
      <alignment horizontal="center" vertical="center" wrapText="1"/>
    </xf>
    <xf numFmtId="0" fontId="39" fillId="10" borderId="8" xfId="0" applyFont="1" applyFill="1" applyBorder="1" applyAlignment="1">
      <alignment horizontal="center" vertical="center" wrapText="1"/>
    </xf>
    <xf numFmtId="0" fontId="40" fillId="0" borderId="9" xfId="0" applyFont="1" applyBorder="1" applyAlignment="1">
      <alignment horizontal="center" vertical="center" wrapText="1"/>
    </xf>
    <xf numFmtId="0" fontId="41" fillId="0" borderId="14" xfId="0" applyFont="1" applyBorder="1" applyAlignment="1">
      <alignment horizontal="center" vertical="center" wrapText="1"/>
    </xf>
    <xf numFmtId="0" fontId="144" fillId="0" borderId="0" xfId="0" applyFont="1" applyAlignment="1">
      <alignment horizontal="center" vertical="center"/>
    </xf>
    <xf numFmtId="0" fontId="144" fillId="0" borderId="4" xfId="0" applyFont="1" applyBorder="1" applyAlignment="1">
      <alignment horizontal="center" vertical="center"/>
    </xf>
    <xf numFmtId="0" fontId="144" fillId="0" borderId="5" xfId="0" applyFont="1" applyBorder="1" applyAlignment="1">
      <alignment horizontal="center" vertical="center"/>
    </xf>
    <xf numFmtId="0" fontId="144" fillId="0" borderId="6" xfId="0" applyFont="1" applyBorder="1" applyAlignment="1">
      <alignment horizontal="center" vertical="center"/>
    </xf>
    <xf numFmtId="0" fontId="46" fillId="6" borderId="7" xfId="0" applyFont="1" applyFill="1" applyBorder="1" applyAlignment="1">
      <alignment horizontal="center" vertical="center"/>
    </xf>
    <xf numFmtId="0" fontId="46" fillId="6" borderId="3" xfId="0" applyFont="1" applyFill="1" applyBorder="1" applyAlignment="1">
      <alignment horizontal="center" vertical="center"/>
    </xf>
    <xf numFmtId="0" fontId="46" fillId="6" borderId="8" xfId="0" applyFont="1" applyFill="1" applyBorder="1" applyAlignment="1">
      <alignment horizontal="center" vertical="center"/>
    </xf>
    <xf numFmtId="0" fontId="49" fillId="6" borderId="7" xfId="0" applyFont="1" applyFill="1" applyBorder="1" applyAlignment="1">
      <alignment horizontal="center" vertical="center"/>
    </xf>
    <xf numFmtId="0" fontId="49" fillId="6" borderId="3" xfId="0" applyFont="1" applyFill="1" applyBorder="1" applyAlignment="1">
      <alignment horizontal="center" vertical="center"/>
    </xf>
    <xf numFmtId="0" fontId="49" fillId="6" borderId="8" xfId="0" applyFont="1" applyFill="1" applyBorder="1" applyAlignment="1">
      <alignment horizontal="center"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46" fillId="6" borderId="7"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46" fillId="6" borderId="8" xfId="0" applyFont="1" applyFill="1" applyBorder="1" applyAlignment="1">
      <alignment horizontal="center" vertical="center" wrapText="1"/>
    </xf>
    <xf numFmtId="0" fontId="15" fillId="0" borderId="0" xfId="0" applyFont="1" applyAlignment="1">
      <alignment vertical="center" wrapText="1"/>
    </xf>
    <xf numFmtId="0" fontId="16" fillId="9" borderId="7"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0" fillId="8" borderId="13"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24" fillId="0" borderId="0" xfId="0" applyFont="1" applyAlignment="1">
      <alignment wrapText="1"/>
    </xf>
    <xf numFmtId="0" fontId="0" fillId="0" borderId="0" xfId="0" applyAlignment="1">
      <alignment wrapText="1"/>
    </xf>
    <xf numFmtId="0" fontId="11" fillId="15" borderId="7" xfId="0" applyFont="1" applyFill="1" applyBorder="1" applyAlignment="1">
      <alignment horizontal="center"/>
    </xf>
    <xf numFmtId="0" fontId="11" fillId="15" borderId="3" xfId="0" applyFont="1" applyFill="1" applyBorder="1" applyAlignment="1">
      <alignment horizontal="center"/>
    </xf>
    <xf numFmtId="0" fontId="11" fillId="15" borderId="8" xfId="0" applyFont="1" applyFill="1" applyBorder="1" applyAlignment="1">
      <alignment horizontal="center"/>
    </xf>
    <xf numFmtId="0" fontId="11"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22" fillId="15" borderId="7" xfId="0" applyFont="1" applyFill="1" applyBorder="1" applyAlignment="1">
      <alignment horizontal="center"/>
    </xf>
    <xf numFmtId="0" fontId="22" fillId="15" borderId="3" xfId="0" applyFont="1" applyFill="1" applyBorder="1" applyAlignment="1">
      <alignment horizontal="center"/>
    </xf>
    <xf numFmtId="0" fontId="22" fillId="15" borderId="8" xfId="0" applyFont="1" applyFill="1" applyBorder="1" applyAlignment="1">
      <alignment horizontal="center"/>
    </xf>
    <xf numFmtId="0" fontId="22" fillId="15" borderId="7" xfId="0" applyFont="1" applyFill="1" applyBorder="1" applyAlignment="1">
      <alignment horizontal="center" vertical="center" wrapText="1"/>
    </xf>
    <xf numFmtId="0" fontId="22" fillId="15" borderId="3" xfId="0" applyFont="1" applyFill="1" applyBorder="1" applyAlignment="1">
      <alignment horizontal="center" vertical="center" wrapText="1"/>
    </xf>
    <xf numFmtId="0" fontId="22" fillId="15" borderId="8"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11" fillId="15" borderId="8" xfId="0" applyFont="1" applyFill="1" applyBorder="1" applyAlignment="1">
      <alignment horizontal="center" vertical="center" wrapText="1"/>
    </xf>
    <xf numFmtId="0" fontId="53" fillId="0" borderId="0" xfId="0" applyFont="1" applyAlignment="1">
      <alignment horizontal="center" vertical="center" wrapText="1"/>
    </xf>
    <xf numFmtId="0" fontId="0" fillId="0" borderId="1" xfId="0" applyBorder="1" applyAlignment="1">
      <alignment horizontal="center"/>
    </xf>
    <xf numFmtId="0" fontId="57" fillId="0" borderId="1" xfId="0" applyFont="1" applyBorder="1" applyAlignment="1">
      <alignment horizontal="center" vertical="center" wrapText="1"/>
    </xf>
    <xf numFmtId="0" fontId="61" fillId="6" borderId="17" xfId="0" applyFont="1" applyFill="1" applyBorder="1" applyAlignment="1">
      <alignment vertical="center" wrapText="1"/>
    </xf>
    <xf numFmtId="0" fontId="15" fillId="8" borderId="1"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16" borderId="7" xfId="0" applyFont="1" applyFill="1" applyBorder="1" applyAlignment="1">
      <alignment horizontal="left" vertical="center" wrapText="1"/>
    </xf>
    <xf numFmtId="0" fontId="15" fillId="16" borderId="3" xfId="0" applyFont="1" applyFill="1" applyBorder="1" applyAlignment="1">
      <alignment horizontal="left" vertical="center" wrapText="1"/>
    </xf>
    <xf numFmtId="0" fontId="15" fillId="16" borderId="8" xfId="0" applyFont="1" applyFill="1" applyBorder="1" applyAlignment="1">
      <alignment horizontal="left" vertical="center" wrapText="1"/>
    </xf>
    <xf numFmtId="0" fontId="0" fillId="6" borderId="17" xfId="0" applyFill="1" applyBorder="1" applyAlignment="1">
      <alignment vertical="center" wrapText="1"/>
    </xf>
    <xf numFmtId="0" fontId="15" fillId="16" borderId="1" xfId="0" applyFont="1" applyFill="1" applyBorder="1" applyAlignment="1">
      <alignment vertical="center" wrapText="1"/>
    </xf>
    <xf numFmtId="0" fontId="15" fillId="8" borderId="1" xfId="0" applyFont="1" applyFill="1" applyBorder="1" applyAlignment="1">
      <alignment vertical="center" wrapText="1"/>
    </xf>
    <xf numFmtId="0" fontId="0" fillId="8" borderId="1" xfId="0" applyFill="1" applyBorder="1" applyAlignment="1">
      <alignment vertical="center" wrapText="1"/>
    </xf>
    <xf numFmtId="0" fontId="54" fillId="8"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15" fillId="6"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3" fillId="0" borderId="18" xfId="0" applyFont="1" applyBorder="1" applyAlignment="1">
      <alignment vertical="center"/>
    </xf>
    <xf numFmtId="0" fontId="33" fillId="0" borderId="19" xfId="0" applyFont="1" applyBorder="1" applyAlignment="1">
      <alignment vertical="center"/>
    </xf>
    <xf numFmtId="0" fontId="33" fillId="0" borderId="24" xfId="0" applyFont="1" applyBorder="1" applyAlignment="1">
      <alignment vertical="center"/>
    </xf>
    <xf numFmtId="0" fontId="33" fillId="0" borderId="25" xfId="0" applyFont="1" applyBorder="1" applyAlignment="1">
      <alignment vertical="center"/>
    </xf>
    <xf numFmtId="0" fontId="33" fillId="0" borderId="28" xfId="0" applyFont="1" applyBorder="1" applyAlignment="1">
      <alignment vertical="center"/>
    </xf>
    <xf numFmtId="0" fontId="33"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1" fillId="15" borderId="20" xfId="0" applyFont="1" applyFill="1" applyBorder="1" applyAlignment="1">
      <alignment horizontal="left" vertical="center"/>
    </xf>
    <xf numFmtId="0" fontId="11" fillId="15" borderId="26" xfId="0" applyFont="1" applyFill="1" applyBorder="1" applyAlignment="1">
      <alignment horizontal="left" vertical="center"/>
    </xf>
    <xf numFmtId="0" fontId="11" fillId="15" borderId="31" xfId="0" applyFont="1" applyFill="1" applyBorder="1" applyAlignment="1">
      <alignment horizontal="left" vertical="center"/>
    </xf>
    <xf numFmtId="0" fontId="19" fillId="0" borderId="2" xfId="6"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0" fillId="8" borderId="1" xfId="0" applyFill="1" applyBorder="1" applyAlignment="1">
      <alignment horizontal="left" vertical="center" wrapText="1"/>
    </xf>
    <xf numFmtId="2" fontId="0" fillId="0" borderId="1" xfId="0" applyNumberFormat="1" applyBorder="1" applyAlignment="1">
      <alignment horizontal="center" vertical="center"/>
    </xf>
    <xf numFmtId="0" fontId="148" fillId="0" borderId="20" xfId="0" applyFont="1" applyBorder="1" applyAlignment="1">
      <alignment horizontal="center" vertical="center" wrapText="1"/>
    </xf>
    <xf numFmtId="0" fontId="148" fillId="0" borderId="26" xfId="0" applyFont="1" applyBorder="1" applyAlignment="1">
      <alignment horizontal="center" vertical="center" wrapText="1"/>
    </xf>
    <xf numFmtId="0" fontId="148" fillId="0" borderId="31" xfId="0" applyFont="1" applyBorder="1" applyAlignment="1">
      <alignment horizontal="center" vertical="center" wrapText="1"/>
    </xf>
    <xf numFmtId="0" fontId="148" fillId="0" borderId="36" xfId="0" applyFont="1" applyBorder="1" applyAlignment="1">
      <alignment horizontal="center" vertical="center" wrapText="1"/>
    </xf>
    <xf numFmtId="0" fontId="148" fillId="0" borderId="37" xfId="0" applyFont="1" applyBorder="1" applyAlignment="1">
      <alignment horizontal="center" vertical="center" wrapText="1"/>
    </xf>
    <xf numFmtId="0" fontId="148" fillId="0" borderId="41" xfId="0" applyFont="1" applyBorder="1" applyAlignment="1">
      <alignment horizontal="center" vertical="center" wrapText="1"/>
    </xf>
    <xf numFmtId="0" fontId="148" fillId="0" borderId="24" xfId="0" applyFont="1" applyBorder="1" applyAlignment="1">
      <alignment horizontal="center" vertical="center" wrapText="1"/>
    </xf>
    <xf numFmtId="0" fontId="148" fillId="0" borderId="38" xfId="0" applyFont="1" applyBorder="1" applyAlignment="1">
      <alignment horizontal="center" vertical="center" wrapText="1"/>
    </xf>
    <xf numFmtId="0" fontId="148" fillId="0" borderId="39" xfId="0" applyFont="1" applyBorder="1" applyAlignment="1">
      <alignment horizontal="center" vertical="center" wrapText="1"/>
    </xf>
    <xf numFmtId="0" fontId="148" fillId="0" borderId="40" xfId="0" applyFont="1" applyBorder="1" applyAlignment="1">
      <alignment horizontal="center" vertical="center" wrapText="1"/>
    </xf>
    <xf numFmtId="0" fontId="148" fillId="0" borderId="29" xfId="0" applyFont="1" applyBorder="1" applyAlignment="1">
      <alignment horizontal="center" vertical="center" wrapText="1"/>
    </xf>
    <xf numFmtId="0" fontId="148" fillId="0" borderId="42" xfId="0" applyFont="1" applyBorder="1" applyAlignment="1">
      <alignment horizontal="center" vertical="center" wrapText="1"/>
    </xf>
    <xf numFmtId="0" fontId="172" fillId="0" borderId="0" xfId="0" applyFont="1" applyAlignment="1">
      <alignment horizontal="center" vertical="center" wrapText="1"/>
    </xf>
    <xf numFmtId="0" fontId="172" fillId="0" borderId="16" xfId="0" applyFont="1" applyBorder="1" applyAlignment="1">
      <alignment horizontal="center" vertical="center" wrapText="1"/>
    </xf>
    <xf numFmtId="0" fontId="172" fillId="0" borderId="35" xfId="0" applyFont="1" applyBorder="1" applyAlignment="1">
      <alignment horizontal="center" vertical="center" wrapText="1"/>
    </xf>
    <xf numFmtId="0" fontId="172" fillId="0" borderId="33" xfId="0" applyFont="1" applyBorder="1" applyAlignment="1">
      <alignment horizontal="center" vertical="center" wrapText="1"/>
    </xf>
    <xf numFmtId="0" fontId="135" fillId="0" borderId="20" xfId="0" applyFont="1" applyBorder="1" applyAlignment="1">
      <alignment horizontal="center" vertical="center" wrapText="1"/>
    </xf>
    <xf numFmtId="0" fontId="135" fillId="0" borderId="26" xfId="0" applyFont="1" applyBorder="1" applyAlignment="1">
      <alignment horizontal="center" vertical="center" wrapText="1"/>
    </xf>
    <xf numFmtId="0" fontId="135" fillId="0" borderId="22" xfId="0" applyFont="1" applyBorder="1" applyAlignment="1">
      <alignment horizontal="center" vertical="center" wrapText="1"/>
    </xf>
    <xf numFmtId="0" fontId="154" fillId="0" borderId="20" xfId="0" applyFont="1" applyBorder="1" applyAlignment="1">
      <alignment horizontal="center" vertical="center" wrapText="1"/>
    </xf>
    <xf numFmtId="0" fontId="154" fillId="0" borderId="31" xfId="0" applyFont="1" applyBorder="1" applyAlignment="1">
      <alignment horizontal="center" vertical="center" wrapText="1"/>
    </xf>
    <xf numFmtId="0" fontId="135" fillId="0" borderId="40" xfId="0" applyFont="1" applyBorder="1" applyAlignment="1">
      <alignment horizontal="center" vertical="center" wrapText="1"/>
    </xf>
    <xf numFmtId="0" fontId="135" fillId="0" borderId="39" xfId="0" applyFont="1" applyBorder="1" applyAlignment="1">
      <alignment horizontal="center" vertical="center" wrapText="1"/>
    </xf>
    <xf numFmtId="0" fontId="154" fillId="0" borderId="29" xfId="0" applyFont="1" applyBorder="1" applyAlignment="1">
      <alignment horizontal="center" vertical="center" wrapText="1"/>
    </xf>
    <xf numFmtId="0" fontId="154" fillId="0" borderId="42" xfId="0" applyFont="1" applyBorder="1" applyAlignment="1">
      <alignment horizontal="center" vertical="center" wrapText="1"/>
    </xf>
    <xf numFmtId="0" fontId="135" fillId="0" borderId="24" xfId="0" applyFont="1" applyBorder="1" applyAlignment="1">
      <alignment horizontal="center" vertical="center" wrapText="1"/>
    </xf>
    <xf numFmtId="0" fontId="135" fillId="0" borderId="38" xfId="0" applyFont="1" applyBorder="1" applyAlignment="1">
      <alignment horizontal="center" vertical="center" wrapText="1"/>
    </xf>
    <xf numFmtId="0" fontId="135" fillId="0" borderId="25" xfId="0" applyFont="1" applyBorder="1" applyAlignment="1">
      <alignment horizontal="center" vertical="center" wrapText="1"/>
    </xf>
    <xf numFmtId="0" fontId="135" fillId="0" borderId="29" xfId="0" applyFont="1" applyBorder="1" applyAlignment="1">
      <alignment horizontal="center" vertical="center" wrapText="1"/>
    </xf>
    <xf numFmtId="0" fontId="135" fillId="0" borderId="42" xfId="0" applyFont="1" applyBorder="1" applyAlignment="1">
      <alignment horizontal="center" vertical="center" wrapText="1"/>
    </xf>
    <xf numFmtId="0" fontId="135"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71" fillId="0" borderId="0" xfId="0" applyFont="1" applyAlignment="1">
      <alignment horizontal="justify" vertical="center" wrapText="1"/>
    </xf>
    <xf numFmtId="0" fontId="57" fillId="0" borderId="0" xfId="0" applyFont="1" applyAlignment="1">
      <alignment vertical="center" wrapText="1"/>
    </xf>
    <xf numFmtId="0" fontId="57" fillId="0" borderId="16" xfId="0" applyFont="1" applyBorder="1" applyAlignment="1">
      <alignment vertical="center" wrapText="1"/>
    </xf>
    <xf numFmtId="0" fontId="135" fillId="10" borderId="43" xfId="0" applyFont="1" applyFill="1" applyBorder="1" applyAlignment="1">
      <alignment horizontal="center" vertical="center" wrapText="1"/>
    </xf>
    <xf numFmtId="0" fontId="135" fillId="0" borderId="43" xfId="0" applyFont="1" applyBorder="1" applyAlignment="1">
      <alignment horizontal="center" vertical="center" wrapText="1"/>
    </xf>
    <xf numFmtId="0" fontId="154" fillId="0" borderId="26" xfId="0" applyFont="1" applyBorder="1" applyAlignment="1">
      <alignment horizontal="center" vertical="center" wrapText="1"/>
    </xf>
    <xf numFmtId="0" fontId="154" fillId="0" borderId="22" xfId="0" applyFont="1" applyBorder="1" applyAlignment="1">
      <alignment horizontal="center" vertical="center" wrapText="1"/>
    </xf>
    <xf numFmtId="0" fontId="135" fillId="10" borderId="42" xfId="0" applyFont="1" applyFill="1" applyBorder="1" applyAlignment="1">
      <alignment horizontal="center" vertical="center" wrapText="1"/>
    </xf>
    <xf numFmtId="0" fontId="156" fillId="19" borderId="20" xfId="0" applyFont="1" applyFill="1" applyBorder="1" applyAlignment="1">
      <alignment horizontal="center" vertical="center" wrapText="1"/>
    </xf>
    <xf numFmtId="0" fontId="156" fillId="19" borderId="22" xfId="0" applyFont="1" applyFill="1" applyBorder="1" applyAlignment="1">
      <alignment horizontal="center" vertical="center" wrapText="1"/>
    </xf>
    <xf numFmtId="0" fontId="162" fillId="0" borderId="20" xfId="0" applyFont="1" applyBorder="1" applyAlignment="1">
      <alignment horizontal="center" vertical="center"/>
    </xf>
    <xf numFmtId="0" fontId="162" fillId="0" borderId="22" xfId="0" applyFont="1" applyBorder="1" applyAlignment="1">
      <alignment horizontal="center" vertical="center"/>
    </xf>
    <xf numFmtId="0" fontId="162" fillId="10" borderId="20" xfId="0" applyFont="1" applyFill="1" applyBorder="1" applyAlignment="1">
      <alignment horizontal="center" vertical="center"/>
    </xf>
    <xf numFmtId="0" fontId="162" fillId="10" borderId="22" xfId="0" applyFont="1" applyFill="1" applyBorder="1" applyAlignment="1">
      <alignment horizontal="center" vertical="center"/>
    </xf>
    <xf numFmtId="0" fontId="57" fillId="0" borderId="35" xfId="0" applyFont="1" applyBorder="1"/>
    <xf numFmtId="0" fontId="135" fillId="0" borderId="16" xfId="0" applyFont="1" applyBorder="1" applyAlignment="1">
      <alignment horizontal="center" vertical="center" wrapText="1"/>
    </xf>
    <xf numFmtId="0" fontId="135" fillId="0" borderId="28" xfId="0" applyFont="1" applyBorder="1" applyAlignment="1">
      <alignment horizontal="center" vertical="center" wrapText="1"/>
    </xf>
    <xf numFmtId="0" fontId="135" fillId="0" borderId="44" xfId="0" applyFont="1" applyBorder="1" applyAlignment="1">
      <alignment horizontal="center" vertical="center" wrapText="1"/>
    </xf>
    <xf numFmtId="0" fontId="135" fillId="0" borderId="33" xfId="0" applyFont="1" applyBorder="1" applyAlignment="1">
      <alignment horizontal="center" vertical="center" wrapText="1"/>
    </xf>
    <xf numFmtId="0" fontId="135" fillId="0" borderId="29" xfId="0" applyFont="1" applyBorder="1" applyAlignment="1">
      <alignment horizontal="center" vertical="top" wrapText="1"/>
    </xf>
    <xf numFmtId="0" fontId="135" fillId="0" borderId="43" xfId="0" applyFont="1" applyBorder="1" applyAlignment="1">
      <alignment horizontal="center" vertical="top" wrapText="1"/>
    </xf>
    <xf numFmtId="0" fontId="135" fillId="0" borderId="32" xfId="0" applyFont="1" applyBorder="1" applyAlignment="1">
      <alignment horizontal="center" vertical="top" wrapText="1"/>
    </xf>
    <xf numFmtId="0" fontId="135" fillId="0" borderId="43" xfId="0" applyFont="1" applyBorder="1" applyAlignment="1">
      <alignment vertical="center" wrapText="1"/>
    </xf>
    <xf numFmtId="0" fontId="135" fillId="0" borderId="32" xfId="0" applyFont="1" applyBorder="1" applyAlignment="1">
      <alignment vertical="center" wrapText="1"/>
    </xf>
    <xf numFmtId="0" fontId="161" fillId="10" borderId="20" xfId="0" applyFont="1" applyFill="1" applyBorder="1" applyAlignment="1">
      <alignment horizontal="center" vertical="center" wrapText="1"/>
    </xf>
    <xf numFmtId="0" fontId="161" fillId="10" borderId="22" xfId="0" applyFont="1" applyFill="1" applyBorder="1" applyAlignment="1">
      <alignment horizontal="center" vertical="center" wrapText="1"/>
    </xf>
    <xf numFmtId="0" fontId="148" fillId="0" borderId="20" xfId="0" applyFont="1" applyBorder="1" applyAlignment="1">
      <alignment vertical="center" wrapText="1"/>
    </xf>
    <xf numFmtId="0" fontId="148" fillId="0" borderId="22" xfId="0" applyFont="1" applyBorder="1" applyAlignment="1">
      <alignment vertical="center" wrapText="1"/>
    </xf>
    <xf numFmtId="0" fontId="148" fillId="0" borderId="25" xfId="0" applyFont="1" applyBorder="1" applyAlignment="1">
      <alignment horizontal="center" vertical="center" wrapText="1"/>
    </xf>
    <xf numFmtId="0" fontId="148" fillId="0" borderId="16" xfId="0" applyFont="1" applyBorder="1" applyAlignment="1">
      <alignment horizontal="center" vertical="center" wrapText="1"/>
    </xf>
    <xf numFmtId="0" fontId="148" fillId="0" borderId="45" xfId="0" applyFont="1" applyBorder="1" applyAlignment="1">
      <alignment horizontal="center" vertical="center" wrapText="1"/>
    </xf>
    <xf numFmtId="0" fontId="148" fillId="0" borderId="43" xfId="0" applyFont="1" applyBorder="1" applyAlignment="1">
      <alignment horizontal="center" vertical="center" wrapText="1"/>
    </xf>
    <xf numFmtId="0" fontId="148" fillId="10" borderId="43" xfId="0" applyFont="1" applyFill="1" applyBorder="1" applyAlignment="1">
      <alignment vertical="center" wrapText="1"/>
    </xf>
    <xf numFmtId="0" fontId="148" fillId="10" borderId="32" xfId="0" applyFont="1" applyFill="1" applyBorder="1" applyAlignment="1">
      <alignment vertical="center" wrapText="1"/>
    </xf>
    <xf numFmtId="0" fontId="148" fillId="0" borderId="32" xfId="0" applyFont="1" applyBorder="1" applyAlignment="1">
      <alignment horizontal="center" vertical="center" wrapText="1"/>
    </xf>
    <xf numFmtId="0" fontId="148" fillId="10" borderId="42" xfId="0" applyFont="1" applyFill="1" applyBorder="1" applyAlignment="1">
      <alignment vertical="center" wrapText="1"/>
    </xf>
    <xf numFmtId="0" fontId="148" fillId="0" borderId="24" xfId="0" applyFont="1" applyBorder="1" applyAlignment="1">
      <alignment vertical="top" wrapText="1"/>
    </xf>
    <xf numFmtId="0" fontId="148" fillId="0" borderId="38" xfId="0" applyFont="1" applyBorder="1" applyAlignment="1">
      <alignment vertical="top" wrapText="1"/>
    </xf>
    <xf numFmtId="0" fontId="148" fillId="0" borderId="39" xfId="0" applyFont="1" applyBorder="1" applyAlignment="1">
      <alignment vertical="top" wrapText="1"/>
    </xf>
    <xf numFmtId="0" fontId="155" fillId="8" borderId="20" xfId="0" applyFont="1" applyFill="1" applyBorder="1" applyAlignment="1">
      <alignment horizontal="left" vertical="center" wrapText="1" indent="2"/>
    </xf>
    <xf numFmtId="0" fontId="155" fillId="8" borderId="22" xfId="0" applyFont="1" applyFill="1" applyBorder="1" applyAlignment="1">
      <alignment horizontal="left" vertical="center" wrapText="1" indent="2"/>
    </xf>
    <xf numFmtId="0" fontId="156" fillId="0" borderId="20" xfId="0" applyFont="1" applyBorder="1" applyAlignment="1">
      <alignment vertical="center" wrapText="1"/>
    </xf>
    <xf numFmtId="0" fontId="156" fillId="0" borderId="22" xfId="0" applyFont="1" applyBorder="1" applyAlignment="1">
      <alignment vertical="center" wrapText="1"/>
    </xf>
    <xf numFmtId="0" fontId="135" fillId="0" borderId="20" xfId="0" applyFont="1" applyBorder="1" applyAlignment="1">
      <alignment vertical="center" wrapText="1"/>
    </xf>
    <xf numFmtId="0" fontId="135" fillId="0" borderId="22" xfId="0" applyFont="1" applyBorder="1" applyAlignment="1">
      <alignment vertical="center" wrapText="1"/>
    </xf>
    <xf numFmtId="0" fontId="57" fillId="0" borderId="0" xfId="0" applyFont="1"/>
    <xf numFmtId="0" fontId="148" fillId="0" borderId="26" xfId="0" applyFont="1" applyBorder="1" applyAlignment="1">
      <alignment vertical="center" wrapText="1"/>
    </xf>
    <xf numFmtId="0" fontId="148" fillId="20" borderId="20" xfId="0" applyFont="1" applyFill="1" applyBorder="1" applyAlignment="1">
      <alignment vertical="center" wrapText="1"/>
    </xf>
    <xf numFmtId="0" fontId="148" fillId="20" borderId="22" xfId="0" applyFont="1" applyFill="1" applyBorder="1" applyAlignment="1">
      <alignment vertical="center" wrapText="1"/>
    </xf>
    <xf numFmtId="0" fontId="148" fillId="20" borderId="26" xfId="0" applyFont="1" applyFill="1" applyBorder="1" applyAlignment="1">
      <alignment vertical="center" wrapText="1"/>
    </xf>
    <xf numFmtId="0" fontId="148" fillId="0" borderId="22" xfId="0" applyFont="1" applyBorder="1" applyAlignment="1">
      <alignment horizontal="center" vertical="center" wrapText="1"/>
    </xf>
    <xf numFmtId="0" fontId="148" fillId="0" borderId="24" xfId="0" applyFont="1" applyBorder="1" applyAlignment="1">
      <alignment horizontal="center" vertical="center"/>
    </xf>
    <xf numFmtId="0" fontId="148" fillId="0" borderId="38" xfId="0" applyFont="1" applyBorder="1" applyAlignment="1">
      <alignment horizontal="center" vertical="center"/>
    </xf>
    <xf numFmtId="0" fontId="148" fillId="0" borderId="25" xfId="0" applyFont="1" applyBorder="1" applyAlignment="1">
      <alignment horizontal="center" vertical="center"/>
    </xf>
    <xf numFmtId="0" fontId="148" fillId="0" borderId="44" xfId="0" applyFont="1" applyBorder="1" applyAlignment="1">
      <alignment horizontal="center" vertical="center"/>
    </xf>
    <xf numFmtId="0" fontId="148" fillId="0" borderId="35" xfId="0" applyFont="1" applyBorder="1" applyAlignment="1">
      <alignment horizontal="center" vertical="center"/>
    </xf>
    <xf numFmtId="0" fontId="148" fillId="0" borderId="33" xfId="0" applyFont="1" applyBorder="1" applyAlignment="1">
      <alignment horizontal="center" vertical="center"/>
    </xf>
    <xf numFmtId="0" fontId="148" fillId="0" borderId="24" xfId="0" applyFont="1" applyBorder="1" applyAlignment="1">
      <alignment horizontal="left" vertical="center"/>
    </xf>
    <xf numFmtId="0" fontId="148" fillId="0" borderId="38" xfId="0" applyFont="1" applyBorder="1" applyAlignment="1">
      <alignment horizontal="left" vertical="center"/>
    </xf>
    <xf numFmtId="0" fontId="148" fillId="10" borderId="26" xfId="0" applyFont="1" applyFill="1" applyBorder="1" applyAlignment="1">
      <alignment vertical="center"/>
    </xf>
    <xf numFmtId="0" fontId="148" fillId="10" borderId="22" xfId="0" applyFont="1" applyFill="1" applyBorder="1" applyAlignment="1">
      <alignment vertical="center"/>
    </xf>
    <xf numFmtId="0" fontId="148" fillId="10" borderId="44" xfId="0" applyFont="1" applyFill="1" applyBorder="1"/>
    <xf numFmtId="0" fontId="148" fillId="10" borderId="35" xfId="0" applyFont="1" applyFill="1" applyBorder="1"/>
    <xf numFmtId="0" fontId="148" fillId="10" borderId="33" xfId="0" applyFont="1" applyFill="1" applyBorder="1"/>
    <xf numFmtId="0" fontId="148" fillId="0" borderId="20" xfId="0" applyFont="1" applyBorder="1" applyAlignment="1">
      <alignment horizontal="center" vertical="center"/>
    </xf>
    <xf numFmtId="0" fontId="148" fillId="0" borderId="22" xfId="0" applyFont="1" applyBorder="1" applyAlignment="1">
      <alignment horizontal="center" vertical="center"/>
    </xf>
    <xf numFmtId="0" fontId="148" fillId="0" borderId="26" xfId="0" applyFont="1" applyBorder="1" applyAlignment="1">
      <alignment horizontal="center" vertical="center"/>
    </xf>
    <xf numFmtId="0" fontId="19" fillId="0" borderId="12" xfId="6" applyBorder="1" applyAlignment="1">
      <alignment horizontal="left" vertical="center" wrapText="1"/>
    </xf>
    <xf numFmtId="0" fontId="19" fillId="0" borderId="5" xfId="6" applyBorder="1" applyAlignment="1">
      <alignment horizontal="left" vertical="center" wrapText="1"/>
    </xf>
    <xf numFmtId="0" fontId="19" fillId="0" borderId="6" xfId="6" applyBorder="1" applyAlignment="1">
      <alignment horizontal="left" vertical="center" wrapText="1"/>
    </xf>
    <xf numFmtId="0" fontId="34" fillId="0" borderId="0" xfId="0" applyFont="1" applyAlignment="1">
      <alignment vertical="center" wrapText="1"/>
    </xf>
    <xf numFmtId="0" fontId="151" fillId="0" borderId="0" xfId="0" applyFont="1" applyAlignment="1">
      <alignment vertical="center"/>
    </xf>
    <xf numFmtId="0" fontId="24" fillId="0" borderId="0" xfId="0" applyFont="1" applyAlignment="1">
      <alignment horizontal="left" vertical="center" wrapText="1"/>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1" fillId="0" borderId="3" xfId="0" applyFont="1" applyBorder="1" applyAlignment="1">
      <alignment horizontal="center" vertical="center" wrapText="1"/>
    </xf>
    <xf numFmtId="9" fontId="22" fillId="0" borderId="1" xfId="0" applyNumberFormat="1" applyFont="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4" fillId="10" borderId="7"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0" fillId="0" borderId="0" xfId="0" applyFont="1" applyAlignment="1">
      <alignment wrapText="1"/>
    </xf>
    <xf numFmtId="0" fontId="171" fillId="0" borderId="0" xfId="0" applyFont="1" applyAlignment="1">
      <alignment wrapText="1"/>
    </xf>
    <xf numFmtId="0" fontId="171" fillId="0" borderId="0" xfId="0" applyFont="1"/>
    <xf numFmtId="0" fontId="111" fillId="0" borderId="0" xfId="0" applyFont="1" applyAlignment="1">
      <alignment vertical="center" wrapText="1"/>
    </xf>
    <xf numFmtId="0" fontId="140" fillId="10" borderId="7" xfId="0" applyFont="1" applyFill="1" applyBorder="1" applyAlignment="1">
      <alignment horizontal="center" vertical="center" wrapText="1"/>
    </xf>
    <xf numFmtId="0" fontId="140" fillId="10" borderId="8" xfId="0" applyFont="1" applyFill="1" applyBorder="1" applyAlignment="1">
      <alignment horizontal="center" vertical="center" wrapText="1"/>
    </xf>
    <xf numFmtId="0" fontId="148" fillId="10" borderId="7" xfId="0" applyFont="1" applyFill="1" applyBorder="1" applyAlignment="1">
      <alignment horizontal="center" vertical="center" wrapText="1"/>
    </xf>
    <xf numFmtId="0" fontId="148" fillId="10" borderId="3" xfId="0" applyFont="1" applyFill="1" applyBorder="1" applyAlignment="1">
      <alignment horizontal="center" vertical="center" wrapText="1"/>
    </xf>
    <xf numFmtId="0" fontId="148" fillId="10" borderId="8" xfId="0" applyFont="1" applyFill="1" applyBorder="1" applyAlignment="1">
      <alignment horizontal="center" vertical="center" wrapText="1"/>
    </xf>
    <xf numFmtId="0" fontId="148" fillId="10" borderId="13" xfId="0" applyFont="1" applyFill="1" applyBorder="1" applyAlignment="1">
      <alignment horizontal="center" vertical="center" wrapText="1"/>
    </xf>
    <xf numFmtId="0" fontId="148" fillId="10" borderId="15" xfId="0" applyFont="1" applyFill="1" applyBorder="1" applyAlignment="1">
      <alignment horizontal="center" vertical="center" wrapText="1"/>
    </xf>
    <xf numFmtId="0" fontId="148" fillId="10" borderId="14" xfId="0" applyFont="1" applyFill="1" applyBorder="1" applyAlignment="1">
      <alignment horizontal="center" vertical="center" wrapText="1"/>
    </xf>
    <xf numFmtId="0" fontId="158" fillId="10" borderId="1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14" xfId="0" applyFont="1" applyFill="1" applyBorder="1" applyAlignment="1">
      <alignment horizontal="center" vertical="center" wrapText="1"/>
    </xf>
    <xf numFmtId="0" fontId="148"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5" fillId="10" borderId="13" xfId="0" applyFont="1" applyFill="1" applyBorder="1" applyAlignment="1">
      <alignment horizontal="center" vertical="center" wrapText="1"/>
    </xf>
    <xf numFmtId="0" fontId="135" fillId="10" borderId="15" xfId="0" applyFont="1" applyFill="1" applyBorder="1" applyAlignment="1">
      <alignment horizontal="center" vertical="center" wrapText="1"/>
    </xf>
    <xf numFmtId="0" fontId="140" fillId="10" borderId="3"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64" fillId="0" borderId="13" xfId="0" applyFont="1" applyBorder="1" applyAlignment="1">
      <alignment horizontal="center" vertical="center" wrapText="1"/>
    </xf>
    <xf numFmtId="0" fontId="64" fillId="0" borderId="14" xfId="0" applyFont="1" applyBorder="1" applyAlignment="1">
      <alignment horizontal="center" vertical="center" wrapText="1"/>
    </xf>
    <xf numFmtId="0" fontId="72" fillId="0" borderId="13" xfId="0" applyFont="1" applyBorder="1" applyAlignment="1">
      <alignment horizontal="center" vertical="center" wrapText="1"/>
    </xf>
    <xf numFmtId="0" fontId="72" fillId="0" borderId="14" xfId="0" applyFont="1" applyBorder="1" applyAlignment="1">
      <alignment horizontal="center" vertical="center" wrapText="1"/>
    </xf>
    <xf numFmtId="0" fontId="72" fillId="0" borderId="9" xfId="0" applyFont="1" applyBorder="1" applyAlignment="1">
      <alignment horizontal="center" vertical="center" wrapText="1"/>
    </xf>
    <xf numFmtId="0" fontId="72" fillId="0" borderId="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19" fillId="0" borderId="7" xfId="6" applyBorder="1" applyAlignment="1"/>
    <xf numFmtId="0" fontId="19" fillId="0" borderId="3" xfId="6" applyBorder="1" applyAlignment="1"/>
    <xf numFmtId="0" fontId="19" fillId="0" borderId="8" xfId="6" applyBorder="1" applyAlignment="1"/>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0" fillId="0" borderId="1" xfId="0" applyBorder="1" applyAlignment="1">
      <alignment horizontal="center"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3" fillId="0" borderId="0" xfId="2" applyFont="1" applyAlignment="1">
      <alignment vertical="center" wrapText="1"/>
    </xf>
    <xf numFmtId="0" fontId="174" fillId="0" borderId="0" xfId="0" applyFont="1" applyAlignment="1">
      <alignment wrapText="1"/>
    </xf>
    <xf numFmtId="0" fontId="173" fillId="0" borderId="0" xfId="0" applyFont="1" applyAlignment="1">
      <alignment vertical="center" wrapText="1"/>
    </xf>
    <xf numFmtId="0" fontId="26" fillId="0" borderId="0" xfId="0" applyFont="1" applyAlignment="1">
      <alignment vertical="center" wrapText="1"/>
    </xf>
    <xf numFmtId="0" fontId="10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73" fillId="0" borderId="0" xfId="0" applyFont="1" applyAlignment="1">
      <alignment wrapText="1"/>
    </xf>
    <xf numFmtId="0" fontId="2" fillId="0" borderId="1" xfId="0" applyFont="1" applyBorder="1" applyAlignment="1">
      <alignment horizontal="center" vertical="center"/>
    </xf>
    <xf numFmtId="0" fontId="22" fillId="0" borderId="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100" fillId="0" borderId="1" xfId="0" applyFont="1" applyBorder="1" applyAlignment="1">
      <alignment vertical="center" wrapText="1"/>
    </xf>
    <xf numFmtId="0" fontId="123" fillId="0" borderId="7" xfId="0" applyFont="1" applyBorder="1" applyAlignment="1">
      <alignment horizontal="left" vertical="center" wrapText="1" indent="7"/>
    </xf>
    <xf numFmtId="0" fontId="123" fillId="0" borderId="8" xfId="0" applyFont="1" applyBorder="1" applyAlignment="1">
      <alignment horizontal="left" vertical="center" wrapText="1" indent="7"/>
    </xf>
    <xf numFmtId="0" fontId="141" fillId="0" borderId="0" xfId="0" applyFont="1" applyAlignment="1">
      <alignment wrapText="1"/>
    </xf>
    <xf numFmtId="0" fontId="0" fillId="0" borderId="0" xfId="0" applyAlignment="1">
      <alignment horizontal="left" vertical="center" wrapTex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24" fillId="0" borderId="0" xfId="0" applyFont="1" applyAlignment="1">
      <alignment horizontal="left"/>
    </xf>
    <xf numFmtId="0" fontId="25" fillId="0" borderId="0" xfId="0" applyFont="1" applyAlignment="1">
      <alignment horizontal="left"/>
    </xf>
    <xf numFmtId="0" fontId="14" fillId="0" borderId="1" xfId="0" applyFont="1" applyBorder="1" applyAlignment="1">
      <alignment horizontal="center"/>
    </xf>
    <xf numFmtId="0" fontId="14" fillId="0" borderId="7"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14" fillId="0" borderId="13" xfId="0" applyFont="1" applyBorder="1" applyAlignment="1">
      <alignment horizontal="center"/>
    </xf>
    <xf numFmtId="0" fontId="14" fillId="0" borderId="15" xfId="0" applyFont="1" applyBorder="1" applyAlignment="1">
      <alignment horizontal="center" vertical="center"/>
    </xf>
    <xf numFmtId="0" fontId="14" fillId="0" borderId="9" xfId="0" applyFont="1" applyBorder="1" applyAlignment="1">
      <alignment horizontal="center"/>
    </xf>
    <xf numFmtId="0" fontId="14" fillId="0" borderId="1" xfId="0" applyFont="1" applyBorder="1" applyAlignment="1">
      <alignment horizontal="left"/>
    </xf>
    <xf numFmtId="0" fontId="14" fillId="0" borderId="1" xfId="0" applyFont="1" applyBorder="1" applyAlignment="1">
      <alignment horizontal="center" wrapText="1"/>
    </xf>
    <xf numFmtId="0" fontId="22" fillId="0" borderId="1" xfId="0" applyFont="1" applyBorder="1" applyAlignment="1">
      <alignment horizontal="left"/>
    </xf>
    <xf numFmtId="0" fontId="14" fillId="0" borderId="1" xfId="0" applyFont="1" applyBorder="1" applyAlignment="1">
      <alignment horizontal="left" indent="1"/>
    </xf>
    <xf numFmtId="0" fontId="141" fillId="0" borderId="0" xfId="0" applyFont="1" applyAlignment="1">
      <alignment horizontal="left" vertical="center" wrapText="1"/>
    </xf>
    <xf numFmtId="0" fontId="73" fillId="0" borderId="7" xfId="0" applyFont="1" applyBorder="1" applyAlignment="1">
      <alignment horizontal="justify" vertical="center" wrapText="1"/>
    </xf>
    <xf numFmtId="0" fontId="73" fillId="0" borderId="8" xfId="0" applyFont="1" applyBorder="1" applyAlignment="1">
      <alignment horizontal="justify" vertical="center" wrapText="1"/>
    </xf>
    <xf numFmtId="0" fontId="73" fillId="0" borderId="3" xfId="0" applyFont="1" applyBorder="1" applyAlignment="1">
      <alignment horizontal="justify" vertical="center" wrapText="1"/>
    </xf>
    <xf numFmtId="0" fontId="105" fillId="10" borderId="4" xfId="0" applyFont="1" applyFill="1" applyBorder="1" applyAlignment="1">
      <alignment vertical="center" wrapText="1"/>
    </xf>
    <xf numFmtId="0" fontId="105" fillId="10" borderId="15" xfId="0" applyFont="1" applyFill="1" applyBorder="1" applyAlignment="1">
      <alignment vertical="center" wrapText="1"/>
    </xf>
    <xf numFmtId="0" fontId="105" fillId="10" borderId="6" xfId="0" applyFont="1" applyFill="1" applyBorder="1" applyAlignment="1">
      <alignment vertical="center" wrapText="1"/>
    </xf>
    <xf numFmtId="0" fontId="105" fillId="10" borderId="14" xfId="0" applyFont="1" applyFill="1" applyBorder="1" applyAlignment="1">
      <alignment vertical="center" wrapText="1"/>
    </xf>
    <xf numFmtId="0" fontId="26" fillId="0" borderId="4" xfId="0" applyFont="1" applyBorder="1" applyAlignment="1">
      <alignment vertical="center" wrapText="1"/>
    </xf>
    <xf numFmtId="0" fontId="26" fillId="0" borderId="15" xfId="0" applyFont="1" applyBorder="1" applyAlignment="1">
      <alignment vertical="center" wrapText="1"/>
    </xf>
    <xf numFmtId="0" fontId="26" fillId="0" borderId="6" xfId="0" applyFont="1" applyBorder="1" applyAlignment="1">
      <alignment vertical="center" wrapText="1"/>
    </xf>
    <xf numFmtId="0" fontId="26" fillId="0" borderId="14" xfId="0" applyFont="1" applyBorder="1" applyAlignment="1">
      <alignment vertical="center" wrapText="1"/>
    </xf>
    <xf numFmtId="0" fontId="123" fillId="9" borderId="1" xfId="0" applyFont="1" applyFill="1" applyBorder="1" applyAlignment="1">
      <alignment vertical="center" wrapText="1"/>
    </xf>
    <xf numFmtId="0" fontId="0" fillId="0" borderId="0" xfId="0" applyAlignment="1">
      <alignment horizontal="justify" vertical="top" wrapText="1"/>
    </xf>
    <xf numFmtId="0" fontId="33" fillId="0" borderId="0" xfId="0" applyFont="1" applyAlignment="1">
      <alignment vertical="top"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0" borderId="15"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4" fillId="0" borderId="1" xfId="15" applyFont="1" applyBorder="1" applyAlignment="1">
      <alignment horizontal="center" vertical="center" wrapText="1"/>
    </xf>
    <xf numFmtId="0" fontId="14" fillId="0" borderId="3" xfId="0" applyFont="1" applyBorder="1" applyAlignment="1">
      <alignment horizontal="left"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10" xfId="0" applyFont="1" applyBorder="1" applyAlignment="1">
      <alignment horizontal="left"/>
    </xf>
    <xf numFmtId="0" fontId="14" fillId="0" borderId="5" xfId="0" applyFont="1" applyBorder="1" applyAlignment="1">
      <alignment horizontal="left" wrapText="1"/>
    </xf>
    <xf numFmtId="0" fontId="14" fillId="0" borderId="3" xfId="0" applyFont="1" applyBorder="1" applyAlignment="1">
      <alignment horizontal="left" vertical="center" wrapText="1"/>
    </xf>
    <xf numFmtId="0" fontId="14" fillId="0" borderId="0" xfId="0" applyFont="1" applyAlignment="1">
      <alignment horizontal="center" vertical="center"/>
    </xf>
    <xf numFmtId="0" fontId="14" fillId="0" borderId="10" xfId="0" applyFont="1" applyBorder="1" applyAlignment="1">
      <alignment horizontal="left" wrapText="1"/>
    </xf>
    <xf numFmtId="0" fontId="14" fillId="0" borderId="0" xfId="0" applyFont="1" applyAlignment="1">
      <alignment horizontal="left" wrapText="1"/>
    </xf>
    <xf numFmtId="0" fontId="14" fillId="0" borderId="0" xfId="0" applyFont="1" applyAlignment="1">
      <alignment horizontal="left" vertical="center" wrapText="1"/>
    </xf>
    <xf numFmtId="0" fontId="14" fillId="0" borderId="0" xfId="0" applyFont="1" applyAlignment="1">
      <alignment horizontal="left"/>
    </xf>
    <xf numFmtId="0" fontId="14" fillId="0" borderId="5" xfId="0" applyFont="1" applyBorder="1" applyAlignment="1">
      <alignment horizontal="left"/>
    </xf>
    <xf numFmtId="0" fontId="0" fillId="0" borderId="0" xfId="0"/>
    <xf numFmtId="0" fontId="0" fillId="0" borderId="0" xfId="0" applyAlignment="1">
      <alignment horizontal="left" wrapText="1"/>
    </xf>
    <xf numFmtId="0" fontId="14" fillId="8" borderId="0" xfId="0" applyFont="1" applyFill="1" applyAlignment="1">
      <alignment horizontal="center" vertical="center"/>
    </xf>
    <xf numFmtId="0" fontId="14" fillId="8" borderId="10" xfId="0" applyFont="1" applyFill="1" applyBorder="1" applyAlignment="1">
      <alignment horizontal="center" vertical="center"/>
    </xf>
    <xf numFmtId="0" fontId="14" fillId="8" borderId="5" xfId="0" applyFont="1" applyFill="1" applyBorder="1" applyAlignment="1">
      <alignment horizontal="center" vertical="center"/>
    </xf>
    <xf numFmtId="0" fontId="14" fillId="0" borderId="5" xfId="0" applyFont="1" applyBorder="1" applyAlignment="1">
      <alignment horizontal="left" vertical="center"/>
    </xf>
    <xf numFmtId="0" fontId="14" fillId="0" borderId="9"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wrapText="1" indent="2"/>
    </xf>
    <xf numFmtId="0" fontId="14" fillId="0" borderId="8" xfId="0" applyFont="1" applyBorder="1" applyAlignment="1">
      <alignment horizontal="left" vertical="center" wrapText="1" indent="2"/>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6" borderId="7"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0" borderId="7" xfId="0" applyFont="1" applyBorder="1" applyAlignment="1">
      <alignment horizontal="left"/>
    </xf>
    <xf numFmtId="0" fontId="14" fillId="0" borderId="3" xfId="0" applyFont="1" applyBorder="1" applyAlignment="1">
      <alignment horizontal="left"/>
    </xf>
    <xf numFmtId="0" fontId="130" fillId="6" borderId="48" xfId="14" applyFont="1" applyFill="1" applyBorder="1" applyAlignment="1">
      <alignment horizontal="center" vertical="center"/>
    </xf>
    <xf numFmtId="0" fontId="130" fillId="6" borderId="49" xfId="14" applyFont="1" applyFill="1" applyBorder="1" applyAlignment="1">
      <alignment horizontal="center" vertical="center"/>
    </xf>
    <xf numFmtId="0" fontId="130" fillId="6" borderId="50" xfId="14" applyFont="1" applyFill="1" applyBorder="1" applyAlignment="1">
      <alignment horizontal="center" vertical="center"/>
    </xf>
    <xf numFmtId="0" fontId="130" fillId="6" borderId="51" xfId="14" applyFont="1" applyFill="1" applyBorder="1" applyAlignment="1">
      <alignment horizontal="center" vertical="center"/>
    </xf>
    <xf numFmtId="0" fontId="130" fillId="6" borderId="52" xfId="14" applyFont="1" applyFill="1" applyBorder="1" applyAlignment="1">
      <alignment horizontal="center" vertical="center"/>
    </xf>
    <xf numFmtId="0" fontId="130" fillId="6" borderId="53" xfId="14" applyFont="1" applyFill="1" applyBorder="1" applyAlignment="1">
      <alignment horizontal="center" vertical="center"/>
    </xf>
    <xf numFmtId="0" fontId="22" fillId="0" borderId="9" xfId="3" applyFont="1" applyBorder="1" applyAlignment="1">
      <alignment horizontal="center" vertical="center" wrapText="1"/>
    </xf>
    <xf numFmtId="0" fontId="22" fillId="0" borderId="11"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11" xfId="3" applyFont="1" applyBorder="1" applyAlignment="1">
      <alignment horizontal="center" vertical="center" wrapText="1"/>
    </xf>
    <xf numFmtId="0" fontId="22" fillId="0" borderId="2" xfId="3" applyFont="1" applyBorder="1" applyAlignment="1">
      <alignment horizontal="center" vertical="center" wrapText="1"/>
    </xf>
    <xf numFmtId="0" fontId="22" fillId="0" borderId="4" xfId="3" applyFont="1" applyBorder="1" applyAlignment="1">
      <alignment horizontal="center" vertical="center" wrapText="1"/>
    </xf>
    <xf numFmtId="0" fontId="22" fillId="0" borderId="7" xfId="3"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15" applyFont="1" applyBorder="1" applyAlignment="1">
      <alignment horizontal="center" vertical="center" wrapText="1"/>
    </xf>
    <xf numFmtId="0" fontId="14" fillId="0" borderId="11" xfId="15" applyFont="1" applyBorder="1" applyAlignment="1">
      <alignment horizontal="center" vertical="center" wrapText="1"/>
    </xf>
    <xf numFmtId="0" fontId="14" fillId="0" borderId="2" xfId="15" applyFont="1" applyBorder="1" applyAlignment="1">
      <alignment horizontal="center" vertical="center" wrapText="1"/>
    </xf>
    <xf numFmtId="0" fontId="14" fillId="0" borderId="4" xfId="15" applyFont="1" applyBorder="1" applyAlignment="1">
      <alignment horizontal="center" vertical="center" wrapText="1"/>
    </xf>
    <xf numFmtId="0" fontId="14" fillId="0" borderId="12" xfId="15" applyFont="1" applyBorder="1" applyAlignment="1">
      <alignment horizontal="center" vertical="center" wrapText="1"/>
    </xf>
    <xf numFmtId="0" fontId="14" fillId="0" borderId="6" xfId="15" applyFont="1" applyBorder="1" applyAlignment="1">
      <alignment horizontal="center" vertical="center" wrapText="1"/>
    </xf>
    <xf numFmtId="0" fontId="14" fillId="0" borderId="7" xfId="15" applyFont="1" applyBorder="1" applyAlignment="1">
      <alignment horizontal="center" vertical="center" wrapText="1"/>
    </xf>
    <xf numFmtId="0" fontId="14" fillId="0" borderId="8" xfId="15" applyFont="1" applyBorder="1" applyAlignment="1">
      <alignment horizontal="center" vertical="center" wrapText="1"/>
    </xf>
    <xf numFmtId="0" fontId="14" fillId="0" borderId="3" xfId="15" applyFont="1" applyBorder="1" applyAlignment="1">
      <alignment horizontal="center" vertical="center" wrapText="1"/>
    </xf>
    <xf numFmtId="0" fontId="2" fillId="0" borderId="0" xfId="0" applyFont="1" applyAlignment="1">
      <alignment wrapText="1"/>
    </xf>
    <xf numFmtId="0" fontId="2" fillId="0" borderId="0" xfId="0" applyFont="1" applyAlignment="1">
      <alignment vertical="top" wrapText="1"/>
    </xf>
    <xf numFmtId="0" fontId="0" fillId="0" borderId="0" xfId="0" applyAlignment="1">
      <alignment vertical="top" wrapText="1"/>
    </xf>
    <xf numFmtId="0" fontId="19" fillId="0" borderId="7" xfId="6" applyBorder="1" applyAlignment="1">
      <alignment vertical="center" wrapText="1"/>
    </xf>
    <xf numFmtId="0" fontId="19"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26" fillId="0" borderId="0" xfId="0" applyFont="1" applyAlignment="1">
      <alignment horizontal="left" vertical="center" wrapText="1"/>
    </xf>
    <xf numFmtId="0" fontId="20" fillId="0" borderId="0" xfId="0" applyFont="1" applyAlignment="1">
      <alignment horizontal="left" vertical="center" wrapText="1"/>
    </xf>
    <xf numFmtId="0" fontId="2" fillId="0" borderId="0" xfId="0" applyFont="1" applyAlignment="1">
      <alignment horizontal="left" wrapText="1"/>
    </xf>
    <xf numFmtId="0" fontId="123" fillId="0" borderId="1" xfId="0" applyFont="1" applyBorder="1" applyAlignment="1">
      <alignment horizontal="center" vertical="center" wrapText="1"/>
    </xf>
    <xf numFmtId="0" fontId="123" fillId="0" borderId="1" xfId="0" applyFont="1" applyBorder="1"/>
  </cellXfs>
  <cellStyles count="22">
    <cellStyle name="=C:\WINNT35\SYSTEM32\COMMAND.COM" xfId="3" xr:uid="{00000000-0005-0000-0000-000000000000}"/>
    <cellStyle name="Čárka" xfId="21"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Normální 5" xfId="20" xr:uid="{64BA02AB-4431-41F0-9825-90E4E100E5E9}"/>
    <cellStyle name="optionalExposure" xfId="5" xr:uid="{00000000-0005-0000-0000-000010000000}"/>
    <cellStyle name="Procenta" xfId="18" builtinId="5"/>
    <cellStyle name="Procenta 2" xfId="16" xr:uid="{00000000-0005-0000-0000-000012000000}"/>
    <cellStyle name="Standard 3" xfId="17" xr:uid="{00000000-0005-0000-0000-000013000000}"/>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customXml" Target="../customXml/item3.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sharedStrings" Target="sharedStrings.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ustomXml" Target="../customXml/item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6</xdr:row>
      <xdr:rowOff>209550</xdr:rowOff>
    </xdr:from>
    <xdr:to>
      <xdr:col>1</xdr:col>
      <xdr:colOff>6696075</xdr:colOff>
      <xdr:row>49</xdr:row>
      <xdr:rowOff>66675</xdr:rowOff>
    </xdr:to>
    <xdr:pic>
      <xdr:nvPicPr>
        <xdr:cNvPr id="2" name="Obrázek 1">
          <a:extLst>
            <a:ext uri="{FF2B5EF4-FFF2-40B4-BE49-F238E27FC236}">
              <a16:creationId xmlns:a16="http://schemas.microsoft.com/office/drawing/2014/main" id="{71E04A23-5001-EE36-3FD5-C78CE2E5BFA9}"/>
            </a:ext>
          </a:extLst>
        </xdr:cNvPr>
        <xdr:cNvPicPr>
          <a:picLocks noChangeAspect="1"/>
        </xdr:cNvPicPr>
      </xdr:nvPicPr>
      <xdr:blipFill>
        <a:blip xmlns:r="http://schemas.openxmlformats.org/officeDocument/2006/relationships" r:embed="rId1"/>
        <a:stretch>
          <a:fillRect/>
        </a:stretch>
      </xdr:blipFill>
      <xdr:spPr>
        <a:xfrm rot="15450">
          <a:off x="247650" y="2047875"/>
          <a:ext cx="7058025" cy="784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A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61"/>
  <sheetViews>
    <sheetView workbookViewId="0">
      <selection activeCell="F22" sqref="F22"/>
    </sheetView>
  </sheetViews>
  <sheetFormatPr defaultRowHeight="14.4" x14ac:dyDescent="0.3"/>
  <cols>
    <col min="2" max="2" width="12" customWidth="1"/>
    <col min="3" max="3" width="112.33203125" customWidth="1"/>
  </cols>
  <sheetData>
    <row r="1" spans="2:3" x14ac:dyDescent="0.3">
      <c r="B1" s="555"/>
    </row>
    <row r="2" spans="2:3" ht="28.8" x14ac:dyDescent="0.3">
      <c r="B2" s="558" t="s">
        <v>0</v>
      </c>
      <c r="C2" s="918" t="s">
        <v>1</v>
      </c>
    </row>
    <row r="3" spans="2:3" x14ac:dyDescent="0.3">
      <c r="B3" s="558"/>
      <c r="C3" s="553" t="s">
        <v>2</v>
      </c>
    </row>
    <row r="4" spans="2:3" x14ac:dyDescent="0.3">
      <c r="B4" s="555"/>
      <c r="C4" s="553" t="s">
        <v>3</v>
      </c>
    </row>
    <row r="5" spans="2:3" x14ac:dyDescent="0.3">
      <c r="B5" s="555"/>
      <c r="C5" s="553" t="s">
        <v>4</v>
      </c>
    </row>
    <row r="6" spans="2:3" x14ac:dyDescent="0.3">
      <c r="B6" s="555"/>
      <c r="C6" s="553" t="s">
        <v>5</v>
      </c>
    </row>
    <row r="7" spans="2:3" ht="28.8" x14ac:dyDescent="0.3">
      <c r="B7" s="555"/>
      <c r="C7" s="553" t="s">
        <v>6</v>
      </c>
    </row>
    <row r="8" spans="2:3" ht="65.400000000000006" customHeight="1" x14ac:dyDescent="0.3">
      <c r="B8" s="555"/>
      <c r="C8" s="822" t="s">
        <v>7</v>
      </c>
    </row>
    <row r="9" spans="2:3" x14ac:dyDescent="0.3">
      <c r="B9" s="555"/>
      <c r="C9" s="839" t="s">
        <v>8</v>
      </c>
    </row>
    <row r="10" spans="2:3" ht="60.6" customHeight="1" x14ac:dyDescent="0.3">
      <c r="C10" s="822" t="s">
        <v>9</v>
      </c>
    </row>
    <row r="11" spans="2:3" ht="24" customHeight="1" x14ac:dyDescent="0.3">
      <c r="C11" s="587" t="s">
        <v>10</v>
      </c>
    </row>
    <row r="12" spans="2:3" ht="77.400000000000006" customHeight="1" x14ac:dyDescent="0.3">
      <c r="C12" s="822" t="s">
        <v>11</v>
      </c>
    </row>
    <row r="13" spans="2:3" ht="12.6" customHeight="1" x14ac:dyDescent="0.3">
      <c r="C13" s="839" t="s">
        <v>12</v>
      </c>
    </row>
    <row r="14" spans="2:3" ht="16.2" customHeight="1" x14ac:dyDescent="0.3">
      <c r="C14" s="839" t="s">
        <v>13</v>
      </c>
    </row>
    <row r="15" spans="2:3" ht="180.6" customHeight="1" x14ac:dyDescent="0.3">
      <c r="C15" s="822" t="s">
        <v>14</v>
      </c>
    </row>
    <row r="16" spans="2:3" ht="14.4" customHeight="1" x14ac:dyDescent="0.3">
      <c r="C16" s="839" t="s">
        <v>15</v>
      </c>
    </row>
    <row r="17" spans="2:4" ht="16.95" customHeight="1" x14ac:dyDescent="0.3">
      <c r="C17" s="839" t="s">
        <v>16</v>
      </c>
    </row>
    <row r="18" spans="2:4" ht="14.4" customHeight="1" x14ac:dyDescent="0.3">
      <c r="C18" s="839" t="s">
        <v>17</v>
      </c>
    </row>
    <row r="19" spans="2:4" ht="66" customHeight="1" x14ac:dyDescent="0.3">
      <c r="C19" s="822" t="s">
        <v>18</v>
      </c>
    </row>
    <row r="20" spans="2:4" ht="163.19999999999999" customHeight="1" x14ac:dyDescent="0.3">
      <c r="C20" s="553" t="s">
        <v>19</v>
      </c>
    </row>
    <row r="21" spans="2:4" x14ac:dyDescent="0.3">
      <c r="C21" s="587"/>
    </row>
    <row r="22" spans="2:4" ht="86.4" x14ac:dyDescent="0.3">
      <c r="B22" s="561" t="s">
        <v>20</v>
      </c>
      <c r="C22" s="589" t="s">
        <v>21</v>
      </c>
    </row>
    <row r="24" spans="2:4" x14ac:dyDescent="0.3">
      <c r="B24" s="558" t="s">
        <v>22</v>
      </c>
      <c r="C24" s="553" t="s">
        <v>23</v>
      </c>
      <c r="D24" s="549"/>
    </row>
    <row r="25" spans="2:4" x14ac:dyDescent="0.3">
      <c r="B25" s="555"/>
      <c r="C25" s="553" t="s">
        <v>24</v>
      </c>
      <c r="D25" s="550"/>
    </row>
    <row r="26" spans="2:4" x14ac:dyDescent="0.3">
      <c r="B26" s="555"/>
      <c r="C26" s="919" t="s">
        <v>25</v>
      </c>
      <c r="D26" s="551"/>
    </row>
    <row r="27" spans="2:4" ht="28.8" x14ac:dyDescent="0.3">
      <c r="B27" s="555"/>
      <c r="C27" s="556" t="s">
        <v>26</v>
      </c>
      <c r="D27" s="552"/>
    </row>
    <row r="28" spans="2:4" x14ac:dyDescent="0.3">
      <c r="B28" s="555"/>
      <c r="C28" s="556"/>
      <c r="D28" s="560"/>
    </row>
    <row r="29" spans="2:4" ht="27.6" x14ac:dyDescent="0.3">
      <c r="B29" s="555"/>
      <c r="C29" s="559" t="s">
        <v>27</v>
      </c>
    </row>
    <row r="60" spans="3:3" x14ac:dyDescent="0.3">
      <c r="C60" s="31" t="s">
        <v>28</v>
      </c>
    </row>
    <row r="61" spans="3:3" x14ac:dyDescent="0.3">
      <c r="C61" s="31" t="s">
        <v>29</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3:C10"/>
  <sheetViews>
    <sheetView showGridLines="0" view="pageLayout" zoomScaleNormal="100" workbookViewId="0"/>
  </sheetViews>
  <sheetFormatPr defaultRowHeight="14.4" x14ac:dyDescent="0.3"/>
  <cols>
    <col min="1" max="1" width="6.109375" customWidth="1"/>
    <col min="2" max="2" width="74.109375" customWidth="1"/>
    <col min="3" max="3" width="19.109375" customWidth="1"/>
  </cols>
  <sheetData>
    <row r="3" spans="1:3" x14ac:dyDescent="0.3">
      <c r="A3" s="5" t="s">
        <v>77</v>
      </c>
    </row>
    <row r="7" spans="1:3" x14ac:dyDescent="0.3">
      <c r="C7" s="13" t="s">
        <v>499</v>
      </c>
    </row>
    <row r="8" spans="1:3" x14ac:dyDescent="0.3">
      <c r="A8" s="16"/>
      <c r="B8" s="17"/>
      <c r="C8" s="13" t="s">
        <v>502</v>
      </c>
    </row>
    <row r="9" spans="1:3" ht="15.75" customHeight="1" x14ac:dyDescent="0.3">
      <c r="A9" s="13">
        <v>1</v>
      </c>
      <c r="B9" s="15" t="s">
        <v>606</v>
      </c>
      <c r="C9" s="13"/>
    </row>
    <row r="10" spans="1:3" x14ac:dyDescent="0.3">
      <c r="A10" s="13">
        <v>2</v>
      </c>
      <c r="B10" s="15" t="s">
        <v>607</v>
      </c>
      <c r="C10" s="13"/>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70C0"/>
    <pageSetUpPr fitToPage="1"/>
  </sheetPr>
  <dimension ref="B2:L16"/>
  <sheetViews>
    <sheetView showGridLines="0" workbookViewId="0">
      <selection activeCell="B3" sqref="B3"/>
    </sheetView>
  </sheetViews>
  <sheetFormatPr defaultRowHeight="14.4" x14ac:dyDescent="0.3"/>
  <cols>
    <col min="12" max="12" width="53" customWidth="1"/>
  </cols>
  <sheetData>
    <row r="2" spans="2:12" x14ac:dyDescent="0.3">
      <c r="B2" t="s">
        <v>1962</v>
      </c>
    </row>
    <row r="3" spans="2:12" x14ac:dyDescent="0.3">
      <c r="B3" t="s">
        <v>1963</v>
      </c>
    </row>
    <row r="5" spans="2:12" x14ac:dyDescent="0.3">
      <c r="B5" s="990" t="s">
        <v>407</v>
      </c>
      <c r="C5" s="991"/>
      <c r="D5" s="991"/>
      <c r="E5" s="991"/>
      <c r="F5" s="991"/>
      <c r="G5" s="991"/>
      <c r="H5" s="991"/>
      <c r="I5" s="991"/>
      <c r="J5" s="991"/>
      <c r="K5" s="991"/>
      <c r="L5" s="992"/>
    </row>
    <row r="6" spans="2:12" x14ac:dyDescent="0.3">
      <c r="B6" s="993" t="s">
        <v>414</v>
      </c>
      <c r="C6" s="988"/>
      <c r="D6" s="988"/>
      <c r="E6" s="988"/>
      <c r="F6" s="988"/>
      <c r="G6" s="988"/>
      <c r="H6" s="988"/>
      <c r="I6" s="988"/>
      <c r="J6" s="988"/>
      <c r="K6" s="988"/>
      <c r="L6" s="994"/>
    </row>
    <row r="7" spans="2:12" ht="22.5" customHeight="1" x14ac:dyDescent="0.3">
      <c r="B7" s="993" t="s">
        <v>418</v>
      </c>
      <c r="C7" s="988"/>
      <c r="D7" s="988"/>
      <c r="E7" s="988"/>
      <c r="F7" s="988"/>
      <c r="G7" s="988"/>
      <c r="H7" s="988"/>
      <c r="I7" s="988"/>
      <c r="J7" s="988"/>
      <c r="K7" s="988"/>
      <c r="L7" s="994"/>
    </row>
    <row r="8" spans="2:12" x14ac:dyDescent="0.3">
      <c r="B8" s="993" t="s">
        <v>422</v>
      </c>
      <c r="C8" s="988"/>
      <c r="D8" s="988"/>
      <c r="E8" s="988"/>
      <c r="F8" s="988"/>
      <c r="G8" s="988"/>
      <c r="H8" s="988"/>
      <c r="I8" s="988"/>
      <c r="J8" s="988"/>
      <c r="K8" s="988"/>
      <c r="L8" s="994"/>
    </row>
    <row r="9" spans="2:12" ht="22.5" customHeight="1" x14ac:dyDescent="0.3">
      <c r="B9" s="993" t="s">
        <v>426</v>
      </c>
      <c r="C9" s="988"/>
      <c r="D9" s="988"/>
      <c r="E9" s="988"/>
      <c r="F9" s="988"/>
      <c r="G9" s="988"/>
      <c r="H9" s="988"/>
      <c r="I9" s="988"/>
      <c r="J9" s="988"/>
      <c r="K9" s="988"/>
      <c r="L9" s="994"/>
    </row>
    <row r="10" spans="2:12" ht="22.5" customHeight="1" x14ac:dyDescent="0.3">
      <c r="B10" s="995" t="s">
        <v>430</v>
      </c>
      <c r="C10" s="996"/>
      <c r="D10" s="996"/>
      <c r="E10" s="996"/>
      <c r="F10" s="996"/>
      <c r="G10" s="996"/>
      <c r="H10" s="996"/>
      <c r="I10" s="996"/>
      <c r="J10" s="996"/>
      <c r="K10" s="996"/>
      <c r="L10" s="997"/>
    </row>
    <row r="11" spans="2:12" ht="22.5" customHeight="1" x14ac:dyDescent="0.3"/>
    <row r="12" spans="2:12" ht="22.5" customHeight="1" x14ac:dyDescent="0.3">
      <c r="B12" s="989"/>
      <c r="C12" s="989"/>
      <c r="D12" s="989"/>
      <c r="E12" s="989"/>
      <c r="F12" s="989"/>
      <c r="G12" s="989"/>
      <c r="H12" s="989"/>
      <c r="I12" s="989"/>
      <c r="J12" s="989"/>
      <c r="K12" s="989"/>
      <c r="L12" s="989"/>
    </row>
    <row r="13" spans="2:12" ht="22.5" customHeight="1" x14ac:dyDescent="0.3">
      <c r="B13" s="988"/>
      <c r="C13" s="988"/>
      <c r="D13" s="988"/>
      <c r="E13" s="988"/>
      <c r="F13" s="988"/>
      <c r="G13" s="988"/>
      <c r="H13" s="988"/>
      <c r="I13" s="988"/>
      <c r="J13" s="988"/>
      <c r="K13" s="988"/>
      <c r="L13" s="988"/>
    </row>
    <row r="14" spans="2:12" ht="22.5" customHeight="1" x14ac:dyDescent="0.3">
      <c r="B14" s="989"/>
      <c r="C14" s="989"/>
      <c r="D14" s="989"/>
      <c r="E14" s="989"/>
      <c r="F14" s="989"/>
      <c r="G14" s="989"/>
      <c r="H14" s="989"/>
      <c r="I14" s="989"/>
      <c r="J14" s="989"/>
      <c r="K14" s="989"/>
      <c r="L14" s="989"/>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5" tint="0.79998168889431442"/>
    <pageSetUpPr fitToPage="1"/>
  </sheetPr>
  <dimension ref="B2:T33"/>
  <sheetViews>
    <sheetView showGridLines="0" view="pageLayout" zoomScale="110" zoomScaleNormal="100" zoomScalePageLayoutView="110" workbookViewId="0">
      <selection activeCell="B6" sqref="B6:B10"/>
    </sheetView>
  </sheetViews>
  <sheetFormatPr defaultRowHeight="14.4" x14ac:dyDescent="0.3"/>
  <cols>
    <col min="19" max="19" width="16.33203125" customWidth="1"/>
    <col min="20" max="20" width="93.88671875" customWidth="1"/>
  </cols>
  <sheetData>
    <row r="2" spans="2:20" ht="18" x14ac:dyDescent="0.35">
      <c r="B2" s="507" t="s">
        <v>407</v>
      </c>
      <c r="C2" s="611"/>
      <c r="D2" s="358"/>
      <c r="E2" s="358"/>
      <c r="F2" s="358"/>
      <c r="G2" s="358"/>
      <c r="H2" s="358"/>
      <c r="I2" s="358"/>
      <c r="J2" s="358"/>
      <c r="K2" s="358"/>
      <c r="L2" s="358"/>
      <c r="M2" s="358"/>
      <c r="N2" s="358"/>
      <c r="O2" s="358"/>
      <c r="P2" s="358"/>
      <c r="Q2" s="358"/>
      <c r="R2" s="358"/>
      <c r="S2" s="358"/>
    </row>
    <row r="3" spans="2:20" x14ac:dyDescent="0.3">
      <c r="B3" s="31"/>
      <c r="C3" s="31"/>
      <c r="D3" s="31"/>
      <c r="E3" s="31"/>
      <c r="F3" s="31"/>
      <c r="G3" s="31"/>
      <c r="H3" s="31"/>
      <c r="I3" s="31"/>
      <c r="J3" s="31"/>
      <c r="K3" s="31"/>
      <c r="L3" s="31"/>
      <c r="M3" s="31"/>
      <c r="N3" s="31"/>
      <c r="O3" s="31"/>
      <c r="P3" s="31"/>
      <c r="Q3" s="31"/>
      <c r="R3" s="31"/>
      <c r="S3" s="31"/>
    </row>
    <row r="4" spans="2:20" x14ac:dyDescent="0.3">
      <c r="B4" s="31" t="s">
        <v>1964</v>
      </c>
      <c r="C4" s="31"/>
      <c r="D4" s="31"/>
      <c r="E4" s="31"/>
      <c r="F4" s="31"/>
      <c r="G4" s="31"/>
      <c r="H4" s="31"/>
      <c r="I4" s="31"/>
      <c r="J4" s="31"/>
      <c r="K4" s="31"/>
      <c r="L4" s="31"/>
      <c r="M4" s="31"/>
      <c r="N4" s="31"/>
      <c r="O4" s="31"/>
      <c r="P4" s="31"/>
      <c r="Q4" s="31"/>
      <c r="R4" s="31"/>
      <c r="S4" s="31"/>
    </row>
    <row r="5" spans="2:20" x14ac:dyDescent="0.3">
      <c r="B5" s="359" t="s">
        <v>1965</v>
      </c>
      <c r="C5" s="359"/>
      <c r="D5" s="359"/>
      <c r="E5" s="359"/>
      <c r="F5" s="359"/>
      <c r="G5" s="359"/>
      <c r="H5" s="359"/>
      <c r="I5" s="359"/>
      <c r="J5" s="359"/>
      <c r="K5" s="359"/>
      <c r="L5" s="359"/>
      <c r="M5" s="359"/>
      <c r="N5" s="359"/>
      <c r="O5" s="359"/>
      <c r="P5" s="359"/>
      <c r="Q5" s="359"/>
      <c r="R5" s="359"/>
      <c r="S5" s="359"/>
    </row>
    <row r="6" spans="2:20" x14ac:dyDescent="0.3">
      <c r="B6" s="1389" t="s">
        <v>614</v>
      </c>
      <c r="C6" s="1385" t="s">
        <v>1966</v>
      </c>
      <c r="D6" s="1385"/>
      <c r="E6" s="1385"/>
      <c r="F6" s="1385"/>
      <c r="G6" s="1385"/>
      <c r="H6" s="1385"/>
      <c r="I6" s="1385"/>
      <c r="J6" s="1385"/>
      <c r="K6" s="1385"/>
      <c r="L6" s="1385"/>
      <c r="M6" s="1385"/>
      <c r="N6" s="1385"/>
      <c r="O6" s="1385"/>
      <c r="P6" s="1385"/>
      <c r="Q6" s="1385"/>
      <c r="R6" s="1385"/>
      <c r="S6" s="1385"/>
      <c r="T6" s="1084" t="s">
        <v>1967</v>
      </c>
    </row>
    <row r="7" spans="2:20" ht="25.95" customHeight="1" x14ac:dyDescent="0.3">
      <c r="B7" s="1389"/>
      <c r="C7" s="360" t="s">
        <v>1968</v>
      </c>
      <c r="D7" s="1383" t="s">
        <v>1969</v>
      </c>
      <c r="E7" s="1383"/>
      <c r="F7" s="1383"/>
      <c r="G7" s="1383"/>
      <c r="H7" s="1383"/>
      <c r="I7" s="1383"/>
      <c r="J7" s="1383"/>
      <c r="K7" s="1383"/>
      <c r="L7" s="1383"/>
      <c r="M7" s="1383"/>
      <c r="N7" s="1383"/>
      <c r="O7" s="1383"/>
      <c r="P7" s="1383"/>
      <c r="Q7" s="1383"/>
      <c r="R7" s="1383"/>
      <c r="S7" s="1383"/>
      <c r="T7" s="1387"/>
    </row>
    <row r="8" spans="2:20" ht="27" customHeight="1" x14ac:dyDescent="0.3">
      <c r="B8" s="1389"/>
      <c r="C8" s="360" t="s">
        <v>1968</v>
      </c>
      <c r="D8" s="1383" t="s">
        <v>1970</v>
      </c>
      <c r="E8" s="1383"/>
      <c r="F8" s="1383"/>
      <c r="G8" s="1383"/>
      <c r="H8" s="1383"/>
      <c r="I8" s="1383"/>
      <c r="J8" s="1383"/>
      <c r="K8" s="1383"/>
      <c r="L8" s="1383"/>
      <c r="M8" s="1383"/>
      <c r="N8" s="1383"/>
      <c r="O8" s="1383"/>
      <c r="P8" s="1383"/>
      <c r="Q8" s="1383"/>
      <c r="R8" s="1383"/>
      <c r="S8" s="1383"/>
      <c r="T8" s="1387"/>
    </row>
    <row r="9" spans="2:20" x14ac:dyDescent="0.3">
      <c r="B9" s="1389"/>
      <c r="C9" s="360" t="s">
        <v>1968</v>
      </c>
      <c r="D9" s="1383" t="s">
        <v>1971</v>
      </c>
      <c r="E9" s="1383"/>
      <c r="F9" s="1383"/>
      <c r="G9" s="1383"/>
      <c r="H9" s="1383"/>
      <c r="I9" s="1383"/>
      <c r="J9" s="1383"/>
      <c r="K9" s="1383"/>
      <c r="L9" s="1383"/>
      <c r="M9" s="1383"/>
      <c r="N9" s="1383"/>
      <c r="O9" s="1383"/>
      <c r="P9" s="1383"/>
      <c r="Q9" s="1383"/>
      <c r="R9" s="1383"/>
      <c r="S9" s="1383"/>
      <c r="T9" s="1387"/>
    </row>
    <row r="10" spans="2:20" ht="257.25" customHeight="1" x14ac:dyDescent="0.3">
      <c r="B10" s="1389"/>
      <c r="C10" s="360" t="s">
        <v>1968</v>
      </c>
      <c r="D10" s="494" t="s">
        <v>1972</v>
      </c>
      <c r="E10" s="494"/>
      <c r="F10" s="494"/>
      <c r="G10" s="494"/>
      <c r="H10" s="494"/>
      <c r="I10" s="494"/>
      <c r="J10" s="494"/>
      <c r="K10" s="494"/>
      <c r="L10" s="494"/>
      <c r="M10" s="494"/>
      <c r="N10" s="494"/>
      <c r="O10" s="494"/>
      <c r="P10" s="494"/>
      <c r="Q10" s="494"/>
      <c r="R10" s="494"/>
      <c r="S10" s="494"/>
      <c r="T10" s="1387"/>
    </row>
    <row r="11" spans="2:20" x14ac:dyDescent="0.3">
      <c r="B11" s="1390" t="s">
        <v>617</v>
      </c>
      <c r="C11" s="1378" t="s">
        <v>1973</v>
      </c>
      <c r="D11" s="1378"/>
      <c r="E11" s="1378"/>
      <c r="F11" s="1378"/>
      <c r="G11" s="1378"/>
      <c r="H11" s="1378"/>
      <c r="I11" s="1378"/>
      <c r="J11" s="1378"/>
      <c r="K11" s="1378"/>
      <c r="L11" s="1378"/>
      <c r="M11" s="1378"/>
      <c r="N11" s="1378"/>
      <c r="O11" s="1378"/>
      <c r="P11" s="1378"/>
      <c r="Q11" s="1378"/>
      <c r="R11" s="1378"/>
      <c r="S11" s="1378"/>
      <c r="T11" s="1388" t="s">
        <v>1974</v>
      </c>
    </row>
    <row r="12" spans="2:20" x14ac:dyDescent="0.3">
      <c r="B12" s="1389"/>
      <c r="C12" s="360" t="s">
        <v>1968</v>
      </c>
      <c r="D12" s="1383" t="s">
        <v>1975</v>
      </c>
      <c r="E12" s="1383"/>
      <c r="F12" s="1383"/>
      <c r="G12" s="1383"/>
      <c r="H12" s="1383"/>
      <c r="I12" s="1383"/>
      <c r="J12" s="1383"/>
      <c r="K12" s="1383"/>
      <c r="L12" s="1383"/>
      <c r="M12" s="1383"/>
      <c r="N12" s="1383"/>
      <c r="O12" s="1383"/>
      <c r="P12" s="1383"/>
      <c r="Q12" s="1383"/>
      <c r="R12" s="1383"/>
      <c r="S12" s="1383"/>
      <c r="T12" s="1388"/>
    </row>
    <row r="13" spans="2:20" x14ac:dyDescent="0.3">
      <c r="B13" s="1389"/>
      <c r="C13" s="360" t="s">
        <v>1968</v>
      </c>
      <c r="D13" s="1385" t="s">
        <v>1976</v>
      </c>
      <c r="E13" s="1385"/>
      <c r="F13" s="1385"/>
      <c r="G13" s="1385"/>
      <c r="H13" s="1385"/>
      <c r="I13" s="1385"/>
      <c r="J13" s="1385"/>
      <c r="K13" s="1385"/>
      <c r="L13" s="1385"/>
      <c r="M13" s="1385"/>
      <c r="N13" s="1385"/>
      <c r="O13" s="1385"/>
      <c r="P13" s="1385"/>
      <c r="Q13" s="1385"/>
      <c r="R13" s="1385"/>
      <c r="S13" s="1385"/>
      <c r="T13" s="1388"/>
    </row>
    <row r="14" spans="2:20" ht="27" customHeight="1" x14ac:dyDescent="0.3">
      <c r="B14" s="1389"/>
      <c r="C14" s="360" t="s">
        <v>1968</v>
      </c>
      <c r="D14" s="1383" t="s">
        <v>1977</v>
      </c>
      <c r="E14" s="1383"/>
      <c r="F14" s="1383"/>
      <c r="G14" s="1383"/>
      <c r="H14" s="1383"/>
      <c r="I14" s="1383"/>
      <c r="J14" s="1383"/>
      <c r="K14" s="1383"/>
      <c r="L14" s="1383"/>
      <c r="M14" s="1383"/>
      <c r="N14" s="1383"/>
      <c r="O14" s="1383"/>
      <c r="P14" s="1383"/>
      <c r="Q14" s="1383"/>
      <c r="R14" s="1383"/>
      <c r="S14" s="1383"/>
      <c r="T14" s="1388"/>
    </row>
    <row r="15" spans="2:20" x14ac:dyDescent="0.3">
      <c r="B15" s="1389"/>
      <c r="C15" s="360" t="s">
        <v>1968</v>
      </c>
      <c r="D15" s="1385" t="s">
        <v>1978</v>
      </c>
      <c r="E15" s="1385"/>
      <c r="F15" s="1385"/>
      <c r="G15" s="1385"/>
      <c r="H15" s="1385"/>
      <c r="I15" s="1385"/>
      <c r="J15" s="1385"/>
      <c r="K15" s="1385"/>
      <c r="L15" s="1385"/>
      <c r="M15" s="1385"/>
      <c r="N15" s="1385"/>
      <c r="O15" s="1385"/>
      <c r="P15" s="1385"/>
      <c r="Q15" s="1385"/>
      <c r="R15" s="1385"/>
      <c r="S15" s="1385"/>
      <c r="T15" s="1388"/>
    </row>
    <row r="16" spans="2:20" ht="288" customHeight="1" x14ac:dyDescent="0.3">
      <c r="B16" s="1391"/>
      <c r="C16" s="361" t="s">
        <v>1968</v>
      </c>
      <c r="D16" s="1392" t="s">
        <v>1979</v>
      </c>
      <c r="E16" s="1392"/>
      <c r="F16" s="1392"/>
      <c r="G16" s="1392"/>
      <c r="H16" s="1392"/>
      <c r="I16" s="1392"/>
      <c r="J16" s="1392"/>
      <c r="K16" s="1392"/>
      <c r="L16" s="1392"/>
      <c r="M16" s="1392"/>
      <c r="N16" s="1392"/>
      <c r="O16" s="1392"/>
      <c r="P16" s="1392"/>
      <c r="Q16" s="1392"/>
      <c r="R16" s="1392"/>
      <c r="S16" s="1392"/>
      <c r="T16" s="1388"/>
    </row>
    <row r="17" spans="2:20" ht="131.25" customHeight="1" x14ac:dyDescent="0.3">
      <c r="B17" s="972" t="s">
        <v>649</v>
      </c>
      <c r="C17" s="1380" t="s">
        <v>1980</v>
      </c>
      <c r="D17" s="1380"/>
      <c r="E17" s="1380"/>
      <c r="F17" s="1380"/>
      <c r="G17" s="1380"/>
      <c r="H17" s="1380"/>
      <c r="I17" s="1380"/>
      <c r="J17" s="1380"/>
      <c r="K17" s="1380"/>
      <c r="L17" s="1380"/>
      <c r="M17" s="1380"/>
      <c r="N17" s="1380"/>
      <c r="O17" s="1380"/>
      <c r="P17" s="1380"/>
      <c r="Q17" s="1380"/>
      <c r="R17" s="1380"/>
      <c r="S17" s="1380"/>
      <c r="T17" s="313" t="s">
        <v>1981</v>
      </c>
    </row>
    <row r="18" spans="2:20" ht="32.25" customHeight="1" x14ac:dyDescent="0.3">
      <c r="B18" s="973" t="s">
        <v>632</v>
      </c>
      <c r="C18" s="1384" t="s">
        <v>1982</v>
      </c>
      <c r="D18" s="1384"/>
      <c r="E18" s="1384"/>
      <c r="F18" s="1384"/>
      <c r="G18" s="1384"/>
      <c r="H18" s="1384"/>
      <c r="I18" s="1384"/>
      <c r="J18" s="1384"/>
      <c r="K18" s="1384"/>
      <c r="L18" s="1384"/>
      <c r="M18" s="1384"/>
      <c r="N18" s="1384"/>
      <c r="O18" s="1384"/>
      <c r="P18" s="1384"/>
      <c r="Q18" s="1384"/>
      <c r="R18" s="1384"/>
      <c r="S18" s="1384"/>
      <c r="T18" s="313" t="s">
        <v>1983</v>
      </c>
    </row>
    <row r="19" spans="2:20" x14ac:dyDescent="0.3">
      <c r="B19" s="1376" t="s">
        <v>634</v>
      </c>
      <c r="C19" s="1378" t="s">
        <v>1984</v>
      </c>
      <c r="D19" s="1378"/>
      <c r="E19" s="1378"/>
      <c r="F19" s="1378"/>
      <c r="G19" s="1378"/>
      <c r="H19" s="1378"/>
      <c r="I19" s="1378"/>
      <c r="J19" s="1378"/>
      <c r="K19" s="1378"/>
      <c r="L19" s="1378"/>
      <c r="M19" s="1378"/>
      <c r="N19" s="1378"/>
      <c r="O19" s="1378"/>
      <c r="P19" s="1378"/>
      <c r="Q19" s="1378"/>
      <c r="R19" s="1378"/>
      <c r="S19" s="1378"/>
    </row>
    <row r="20" spans="2:20" x14ac:dyDescent="0.3">
      <c r="B20" s="1381"/>
      <c r="C20" s="360" t="s">
        <v>1968</v>
      </c>
      <c r="D20" s="1385" t="s">
        <v>1985</v>
      </c>
      <c r="E20" s="1385"/>
      <c r="F20" s="1385"/>
      <c r="G20" s="1385"/>
      <c r="H20" s="1385"/>
      <c r="I20" s="1385"/>
      <c r="J20" s="1385"/>
      <c r="K20" s="1385"/>
      <c r="L20" s="1385"/>
      <c r="M20" s="1385"/>
      <c r="N20" s="1385"/>
      <c r="O20" s="1385"/>
      <c r="P20" s="1385"/>
      <c r="Q20" s="1385"/>
      <c r="R20" s="1385"/>
      <c r="S20" s="1385"/>
    </row>
    <row r="21" spans="2:20" x14ac:dyDescent="0.3">
      <c r="B21" s="1381"/>
      <c r="C21" s="360" t="s">
        <v>1968</v>
      </c>
      <c r="D21" s="1385" t="s">
        <v>1986</v>
      </c>
      <c r="E21" s="1385"/>
      <c r="F21" s="1385"/>
      <c r="G21" s="1385"/>
      <c r="H21" s="1385"/>
      <c r="I21" s="1385"/>
      <c r="J21" s="1385"/>
      <c r="K21" s="1385"/>
      <c r="L21" s="1385"/>
      <c r="M21" s="1385"/>
      <c r="N21" s="1385"/>
      <c r="O21" s="1385"/>
      <c r="P21" s="1385"/>
      <c r="Q21" s="1385"/>
      <c r="R21" s="1385"/>
      <c r="S21" s="1385"/>
    </row>
    <row r="22" spans="2:20" x14ac:dyDescent="0.3">
      <c r="B22" s="1381"/>
      <c r="C22" s="360" t="s">
        <v>1968</v>
      </c>
      <c r="D22" s="1383" t="s">
        <v>1987</v>
      </c>
      <c r="E22" s="1383"/>
      <c r="F22" s="1383"/>
      <c r="G22" s="1383"/>
      <c r="H22" s="1383"/>
      <c r="I22" s="1383"/>
      <c r="J22" s="1383"/>
      <c r="K22" s="1383"/>
      <c r="L22" s="1383"/>
      <c r="M22" s="1383"/>
      <c r="N22" s="1383"/>
      <c r="O22" s="1383"/>
      <c r="P22" s="1383"/>
      <c r="Q22" s="1383"/>
      <c r="R22" s="1383"/>
      <c r="S22" s="1383"/>
    </row>
    <row r="23" spans="2:20" ht="29.4" customHeight="1" x14ac:dyDescent="0.3">
      <c r="B23" s="1377"/>
      <c r="C23" s="361" t="s">
        <v>1968</v>
      </c>
      <c r="D23" s="1379" t="s">
        <v>1988</v>
      </c>
      <c r="E23" s="1379"/>
      <c r="F23" s="1379"/>
      <c r="G23" s="1379"/>
      <c r="H23" s="1379"/>
      <c r="I23" s="1379"/>
      <c r="J23" s="1379"/>
      <c r="K23" s="1379"/>
      <c r="L23" s="1379"/>
      <c r="M23" s="1379"/>
      <c r="N23" s="1379"/>
      <c r="O23" s="1379"/>
      <c r="P23" s="1379"/>
      <c r="Q23" s="1379"/>
      <c r="R23" s="1379"/>
      <c r="S23" s="1379"/>
    </row>
    <row r="24" spans="2:20" x14ac:dyDescent="0.3">
      <c r="B24" s="1381" t="s">
        <v>637</v>
      </c>
      <c r="C24" s="1385" t="s">
        <v>1989</v>
      </c>
      <c r="D24" s="1385"/>
      <c r="E24" s="1385"/>
      <c r="F24" s="1385"/>
      <c r="G24" s="1385"/>
      <c r="H24" s="1385"/>
      <c r="I24" s="1385"/>
      <c r="J24" s="1385"/>
      <c r="K24" s="1385"/>
      <c r="L24" s="1385"/>
      <c r="M24" s="1385"/>
      <c r="N24" s="1385"/>
      <c r="O24" s="1385"/>
      <c r="P24" s="1385"/>
      <c r="Q24" s="1385"/>
      <c r="R24" s="1385"/>
      <c r="S24" s="1385"/>
    </row>
    <row r="25" spans="2:20" ht="25.95" customHeight="1" x14ac:dyDescent="0.3">
      <c r="B25" s="1381"/>
      <c r="C25" s="360" t="s">
        <v>1968</v>
      </c>
      <c r="D25" s="1383" t="s">
        <v>1990</v>
      </c>
      <c r="E25" s="1383"/>
      <c r="F25" s="1383"/>
      <c r="G25" s="1383"/>
      <c r="H25" s="1383"/>
      <c r="I25" s="1383"/>
      <c r="J25" s="1383"/>
      <c r="K25" s="1383"/>
      <c r="L25" s="1383"/>
      <c r="M25" s="1383"/>
      <c r="N25" s="1383"/>
      <c r="O25" s="1383"/>
      <c r="P25" s="1383"/>
      <c r="Q25" s="1383"/>
      <c r="R25" s="1383"/>
      <c r="S25" s="1383"/>
    </row>
    <row r="26" spans="2:20" x14ac:dyDescent="0.3">
      <c r="B26" s="1381"/>
      <c r="C26" s="360" t="s">
        <v>1968</v>
      </c>
      <c r="D26" s="1383" t="s">
        <v>1991</v>
      </c>
      <c r="E26" s="1383"/>
      <c r="F26" s="1383"/>
      <c r="G26" s="1383"/>
      <c r="H26" s="1383"/>
      <c r="I26" s="1383"/>
      <c r="J26" s="1383"/>
      <c r="K26" s="1383"/>
      <c r="L26" s="1383"/>
      <c r="M26" s="1383"/>
      <c r="N26" s="1383"/>
      <c r="O26" s="1383"/>
      <c r="P26" s="1383"/>
      <c r="Q26" s="1383"/>
      <c r="R26" s="1383"/>
      <c r="S26" s="1383"/>
    </row>
    <row r="27" spans="2:20" x14ac:dyDescent="0.3">
      <c r="B27" s="1381"/>
      <c r="C27" s="360" t="s">
        <v>1968</v>
      </c>
      <c r="D27" s="1386" t="s">
        <v>1992</v>
      </c>
      <c r="E27" s="1386"/>
      <c r="F27" s="1386"/>
      <c r="G27" s="1386"/>
      <c r="H27" s="1386"/>
      <c r="I27" s="1386"/>
      <c r="J27" s="1386"/>
      <c r="K27" s="1386"/>
      <c r="L27" s="1386"/>
      <c r="M27" s="1386"/>
      <c r="N27" s="1386"/>
      <c r="O27" s="1386"/>
      <c r="P27" s="1386"/>
      <c r="Q27" s="1386"/>
      <c r="R27" s="1386"/>
      <c r="S27" s="1386"/>
    </row>
    <row r="28" spans="2:20" x14ac:dyDescent="0.3">
      <c r="B28" s="1376" t="s">
        <v>640</v>
      </c>
      <c r="C28" s="1382" t="s">
        <v>1993</v>
      </c>
      <c r="D28" s="1382"/>
      <c r="E28" s="1382"/>
      <c r="F28" s="1382"/>
      <c r="G28" s="1382"/>
      <c r="H28" s="1382"/>
      <c r="I28" s="1382"/>
      <c r="J28" s="1382"/>
      <c r="K28" s="1382"/>
      <c r="L28" s="1382"/>
      <c r="M28" s="1382"/>
      <c r="N28" s="1382"/>
      <c r="O28" s="1382"/>
      <c r="P28" s="1382"/>
      <c r="Q28" s="1382"/>
      <c r="R28" s="1382"/>
      <c r="S28" s="1382"/>
    </row>
    <row r="29" spans="2:20" ht="27" customHeight="1" x14ac:dyDescent="0.3">
      <c r="B29" s="1381"/>
      <c r="C29" s="360" t="s">
        <v>1968</v>
      </c>
      <c r="D29" s="1383" t="s">
        <v>1994</v>
      </c>
      <c r="E29" s="1383"/>
      <c r="F29" s="1383"/>
      <c r="G29" s="1383"/>
      <c r="H29" s="1383"/>
      <c r="I29" s="1383"/>
      <c r="J29" s="1383"/>
      <c r="K29" s="1383"/>
      <c r="L29" s="1383"/>
      <c r="M29" s="1383"/>
      <c r="N29" s="1383"/>
      <c r="O29" s="1383"/>
      <c r="P29" s="1383"/>
      <c r="Q29" s="1383"/>
      <c r="R29" s="1383"/>
      <c r="S29" s="1383"/>
    </row>
    <row r="30" spans="2:20" x14ac:dyDescent="0.3">
      <c r="B30" s="362" t="s">
        <v>759</v>
      </c>
      <c r="C30" s="1375" t="s">
        <v>1995</v>
      </c>
      <c r="D30" s="1375"/>
      <c r="E30" s="1375"/>
      <c r="F30" s="1375"/>
      <c r="G30" s="1375"/>
      <c r="H30" s="1375"/>
      <c r="I30" s="1375"/>
      <c r="J30" s="1375"/>
      <c r="K30" s="1375"/>
      <c r="L30" s="1375"/>
      <c r="M30" s="1375"/>
      <c r="N30" s="1375"/>
      <c r="O30" s="1375"/>
      <c r="P30" s="1375"/>
      <c r="Q30" s="1375"/>
      <c r="R30" s="1375"/>
      <c r="S30" s="1375"/>
    </row>
    <row r="31" spans="2:20" x14ac:dyDescent="0.3">
      <c r="B31" s="1376" t="s">
        <v>808</v>
      </c>
      <c r="C31" s="1378" t="s">
        <v>1996</v>
      </c>
      <c r="D31" s="1378"/>
      <c r="E31" s="1378"/>
      <c r="F31" s="1378"/>
      <c r="G31" s="1378"/>
      <c r="H31" s="1378"/>
      <c r="I31" s="1378"/>
      <c r="J31" s="1378"/>
      <c r="K31" s="1378"/>
      <c r="L31" s="1378"/>
      <c r="M31" s="1378"/>
      <c r="N31" s="1378"/>
      <c r="O31" s="1378"/>
      <c r="P31" s="1378"/>
      <c r="Q31" s="1378"/>
      <c r="R31" s="1378"/>
      <c r="S31" s="1378"/>
    </row>
    <row r="32" spans="2:20" ht="26.4" customHeight="1" x14ac:dyDescent="0.3">
      <c r="B32" s="1377"/>
      <c r="C32" s="361" t="s">
        <v>1968</v>
      </c>
      <c r="D32" s="1379" t="s">
        <v>1997</v>
      </c>
      <c r="E32" s="1379"/>
      <c r="F32" s="1379"/>
      <c r="G32" s="1379"/>
      <c r="H32" s="1379"/>
      <c r="I32" s="1379"/>
      <c r="J32" s="1379"/>
      <c r="K32" s="1379"/>
      <c r="L32" s="1379"/>
      <c r="M32" s="1379"/>
      <c r="N32" s="1379"/>
      <c r="O32" s="1379"/>
      <c r="P32" s="1379"/>
      <c r="Q32" s="1379"/>
      <c r="R32" s="1379"/>
      <c r="S32" s="1379"/>
    </row>
    <row r="33" spans="2:20" x14ac:dyDescent="0.3">
      <c r="B33" s="972" t="s">
        <v>1998</v>
      </c>
      <c r="C33" s="1380" t="s">
        <v>1999</v>
      </c>
      <c r="D33" s="1380"/>
      <c r="E33" s="1380"/>
      <c r="F33" s="1380"/>
      <c r="G33" s="1380"/>
      <c r="H33" s="1380"/>
      <c r="I33" s="1380"/>
      <c r="J33" s="1380"/>
      <c r="K33" s="1380"/>
      <c r="L33" s="1380"/>
      <c r="M33" s="1380"/>
      <c r="N33" s="1380"/>
      <c r="O33" s="1380"/>
      <c r="P33" s="1380"/>
      <c r="Q33" s="1380"/>
      <c r="R33" s="1380"/>
      <c r="S33" s="1380"/>
      <c r="T33" t="s">
        <v>67</v>
      </c>
    </row>
  </sheetData>
  <mergeCells count="35">
    <mergeCell ref="T6:T10"/>
    <mergeCell ref="T11:T16"/>
    <mergeCell ref="B6:B10"/>
    <mergeCell ref="C6:S6"/>
    <mergeCell ref="D7:S7"/>
    <mergeCell ref="D8:S8"/>
    <mergeCell ref="D9:S9"/>
    <mergeCell ref="B11:B16"/>
    <mergeCell ref="C11:S11"/>
    <mergeCell ref="D12:S12"/>
    <mergeCell ref="D13:S13"/>
    <mergeCell ref="D14:S14"/>
    <mergeCell ref="D15:S15"/>
    <mergeCell ref="D16:S16"/>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C30:S30"/>
    <mergeCell ref="B31:B32"/>
    <mergeCell ref="C31:S31"/>
    <mergeCell ref="D32:S32"/>
    <mergeCell ref="C33:S33"/>
  </mergeCells>
  <pageMargins left="0.70866141732283472" right="0.70866141732283472" top="0.74803149606299213" bottom="0.74803149606299213" header="0.31496062992125984" footer="0.31496062992125984"/>
  <pageSetup paperSize="9" scale="39" orientation="landscape"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pageSetUpPr fitToPage="1"/>
  </sheetPr>
  <dimension ref="A1:I33"/>
  <sheetViews>
    <sheetView showGridLines="0" view="pageLayout" zoomScaleNormal="100" workbookViewId="0">
      <selection activeCell="G27" sqref="G27"/>
    </sheetView>
  </sheetViews>
  <sheetFormatPr defaultColWidth="9.109375" defaultRowHeight="14.4" x14ac:dyDescent="0.3"/>
  <cols>
    <col min="1" max="1" width="9.109375" style="31"/>
    <col min="2" max="2" width="9.5546875" style="31" customWidth="1"/>
    <col min="3" max="3" width="8.109375" style="31" customWidth="1"/>
    <col min="4" max="4" width="9.109375" style="31"/>
    <col min="5" max="5" width="72.44140625" style="31" customWidth="1"/>
    <col min="6" max="6" width="20.109375" style="31" customWidth="1"/>
    <col min="7" max="8" width="22" style="31" customWidth="1"/>
    <col min="9" max="9" width="44.44140625" style="31" customWidth="1"/>
    <col min="10" max="16384" width="9.109375" style="31"/>
  </cols>
  <sheetData>
    <row r="1" spans="1:9" ht="18" x14ac:dyDescent="0.35">
      <c r="C1" s="449" t="s">
        <v>414</v>
      </c>
    </row>
    <row r="3" spans="1:9" x14ac:dyDescent="0.3">
      <c r="F3" s="363" t="s">
        <v>499</v>
      </c>
      <c r="G3" s="363" t="s">
        <v>500</v>
      </c>
      <c r="H3" s="363" t="s">
        <v>501</v>
      </c>
      <c r="I3" s="363" t="s">
        <v>539</v>
      </c>
    </row>
    <row r="4" spans="1:9" ht="43.2" x14ac:dyDescent="0.3">
      <c r="C4" s="1345" t="s">
        <v>2000</v>
      </c>
      <c r="D4" s="1345"/>
      <c r="E4" s="1345"/>
      <c r="F4" s="27" t="s">
        <v>2001</v>
      </c>
      <c r="G4" s="27" t="s">
        <v>2002</v>
      </c>
      <c r="H4" s="27" t="s">
        <v>2003</v>
      </c>
      <c r="I4" s="122" t="s">
        <v>2004</v>
      </c>
    </row>
    <row r="5" spans="1:9" ht="15" customHeight="1" x14ac:dyDescent="0.3">
      <c r="A5" s="364"/>
      <c r="B5" s="363">
        <v>1</v>
      </c>
      <c r="C5" s="1393" t="s">
        <v>2005</v>
      </c>
      <c r="D5" s="1394"/>
      <c r="E5" s="172" t="s">
        <v>2006</v>
      </c>
      <c r="F5" s="878">
        <v>15</v>
      </c>
      <c r="G5" s="878">
        <v>17</v>
      </c>
      <c r="H5" s="878">
        <v>15</v>
      </c>
      <c r="I5" s="878">
        <v>23</v>
      </c>
    </row>
    <row r="6" spans="1:9" x14ac:dyDescent="0.3">
      <c r="B6" s="363">
        <v>2</v>
      </c>
      <c r="C6" s="1395"/>
      <c r="D6" s="1396"/>
      <c r="E6" s="172" t="s">
        <v>2007</v>
      </c>
      <c r="F6" s="878">
        <v>9367976</v>
      </c>
      <c r="G6" s="878">
        <v>37153028.460000001</v>
      </c>
      <c r="H6" s="878">
        <v>21901866</v>
      </c>
      <c r="I6" s="878">
        <v>20654510</v>
      </c>
    </row>
    <row r="7" spans="1:9" x14ac:dyDescent="0.3">
      <c r="B7" s="363">
        <v>3</v>
      </c>
      <c r="C7" s="1395"/>
      <c r="D7" s="1396"/>
      <c r="E7" s="365" t="s">
        <v>2008</v>
      </c>
      <c r="F7" s="878">
        <v>9367976</v>
      </c>
      <c r="G7" s="878">
        <v>37153028.460000001</v>
      </c>
      <c r="H7" s="878">
        <v>21901866</v>
      </c>
      <c r="I7" s="878">
        <v>20654510</v>
      </c>
    </row>
    <row r="8" spans="1:9" x14ac:dyDescent="0.3">
      <c r="B8" s="363">
        <v>4</v>
      </c>
      <c r="C8" s="1395"/>
      <c r="D8" s="1396"/>
      <c r="E8" s="365" t="s">
        <v>2009</v>
      </c>
      <c r="F8" s="913"/>
      <c r="G8" s="913"/>
      <c r="H8" s="913"/>
      <c r="I8" s="913"/>
    </row>
    <row r="9" spans="1:9" x14ac:dyDescent="0.3">
      <c r="B9" s="363" t="s">
        <v>2010</v>
      </c>
      <c r="C9" s="1395"/>
      <c r="D9" s="1396"/>
      <c r="E9" s="366" t="s">
        <v>2011</v>
      </c>
      <c r="F9" s="878">
        <v>0</v>
      </c>
      <c r="G9" s="878">
        <v>0</v>
      </c>
      <c r="H9" s="878">
        <v>0</v>
      </c>
      <c r="I9" s="878">
        <v>0</v>
      </c>
    </row>
    <row r="10" spans="1:9" x14ac:dyDescent="0.3">
      <c r="B10" s="363">
        <v>5</v>
      </c>
      <c r="C10" s="1395"/>
      <c r="D10" s="1396"/>
      <c r="E10" s="366" t="s">
        <v>2012</v>
      </c>
      <c r="F10" s="878">
        <v>0</v>
      </c>
      <c r="G10" s="878">
        <v>0</v>
      </c>
      <c r="H10" s="878">
        <v>0</v>
      </c>
      <c r="I10" s="878">
        <v>0</v>
      </c>
    </row>
    <row r="11" spans="1:9" x14ac:dyDescent="0.3">
      <c r="B11" s="363" t="s">
        <v>2013</v>
      </c>
      <c r="C11" s="1395"/>
      <c r="D11" s="1396"/>
      <c r="E11" s="365" t="s">
        <v>2014</v>
      </c>
      <c r="F11" s="878">
        <v>0</v>
      </c>
      <c r="G11" s="878">
        <v>0</v>
      </c>
      <c r="H11" s="878">
        <v>0</v>
      </c>
      <c r="I11" s="878">
        <v>0</v>
      </c>
    </row>
    <row r="12" spans="1:9" x14ac:dyDescent="0.3">
      <c r="B12" s="363">
        <v>6</v>
      </c>
      <c r="C12" s="1395"/>
      <c r="D12" s="1396"/>
      <c r="E12" s="365" t="s">
        <v>2009</v>
      </c>
      <c r="F12" s="913"/>
      <c r="G12" s="913"/>
      <c r="H12" s="913"/>
      <c r="I12" s="913"/>
    </row>
    <row r="13" spans="1:9" x14ac:dyDescent="0.3">
      <c r="B13" s="363">
        <v>7</v>
      </c>
      <c r="C13" s="1395"/>
      <c r="D13" s="1396"/>
      <c r="E13" s="365" t="s">
        <v>2015</v>
      </c>
      <c r="F13" s="878">
        <v>0</v>
      </c>
      <c r="G13" s="878">
        <v>0</v>
      </c>
      <c r="H13" s="878">
        <v>0</v>
      </c>
      <c r="I13" s="878">
        <v>0</v>
      </c>
    </row>
    <row r="14" spans="1:9" x14ac:dyDescent="0.3">
      <c r="B14" s="363">
        <v>8</v>
      </c>
      <c r="C14" s="1397"/>
      <c r="D14" s="1398"/>
      <c r="E14" s="365" t="s">
        <v>2009</v>
      </c>
      <c r="F14" s="913"/>
      <c r="G14" s="913"/>
      <c r="H14" s="913"/>
      <c r="I14" s="913"/>
    </row>
    <row r="15" spans="1:9" x14ac:dyDescent="0.3">
      <c r="B15" s="363">
        <v>9</v>
      </c>
      <c r="C15" s="1399" t="s">
        <v>2016</v>
      </c>
      <c r="D15" s="1399"/>
      <c r="E15" s="172" t="s">
        <v>2006</v>
      </c>
      <c r="F15" s="878">
        <v>6</v>
      </c>
      <c r="G15" s="878">
        <v>10</v>
      </c>
      <c r="H15" s="878">
        <v>8</v>
      </c>
      <c r="I15" s="878">
        <v>12</v>
      </c>
    </row>
    <row r="16" spans="1:9" x14ac:dyDescent="0.3">
      <c r="B16" s="363">
        <v>10</v>
      </c>
      <c r="C16" s="1399"/>
      <c r="D16" s="1399"/>
      <c r="E16" s="172" t="s">
        <v>2017</v>
      </c>
      <c r="F16" s="878">
        <v>110000</v>
      </c>
      <c r="G16" s="878">
        <v>30497500</v>
      </c>
      <c r="H16" s="878">
        <v>918500</v>
      </c>
      <c r="I16" s="878">
        <v>921000</v>
      </c>
    </row>
    <row r="17" spans="2:9" x14ac:dyDescent="0.3">
      <c r="B17" s="363">
        <v>11</v>
      </c>
      <c r="C17" s="1399"/>
      <c r="D17" s="1399"/>
      <c r="E17" s="365" t="s">
        <v>2008</v>
      </c>
      <c r="F17" s="878">
        <v>110000</v>
      </c>
      <c r="G17" s="878">
        <v>30497500</v>
      </c>
      <c r="H17" s="878">
        <v>918500</v>
      </c>
      <c r="I17" s="878">
        <v>921000</v>
      </c>
    </row>
    <row r="18" spans="2:9" x14ac:dyDescent="0.3">
      <c r="B18" s="363">
        <v>12</v>
      </c>
      <c r="C18" s="1399"/>
      <c r="D18" s="1399"/>
      <c r="E18" s="367" t="s">
        <v>2018</v>
      </c>
      <c r="F18" s="878">
        <v>0</v>
      </c>
      <c r="G18" s="878">
        <v>3788500</v>
      </c>
      <c r="H18" s="878">
        <v>0</v>
      </c>
      <c r="I18" s="878">
        <v>0</v>
      </c>
    </row>
    <row r="19" spans="2:9" x14ac:dyDescent="0.3">
      <c r="B19" s="363" t="s">
        <v>2019</v>
      </c>
      <c r="C19" s="1399"/>
      <c r="D19" s="1399"/>
      <c r="E19" s="366" t="s">
        <v>2011</v>
      </c>
      <c r="F19" s="878">
        <v>0</v>
      </c>
      <c r="G19" s="878">
        <v>0</v>
      </c>
      <c r="H19" s="878">
        <v>0</v>
      </c>
      <c r="I19" s="878">
        <v>0</v>
      </c>
    </row>
    <row r="20" spans="2:9" x14ac:dyDescent="0.3">
      <c r="B20" s="363" t="s">
        <v>2020</v>
      </c>
      <c r="C20" s="1399"/>
      <c r="D20" s="1399"/>
      <c r="E20" s="367" t="s">
        <v>2018</v>
      </c>
      <c r="F20" s="878">
        <v>0</v>
      </c>
      <c r="G20" s="878">
        <v>0</v>
      </c>
      <c r="H20" s="878">
        <v>0</v>
      </c>
      <c r="I20" s="878">
        <v>0</v>
      </c>
    </row>
    <row r="21" spans="2:9" x14ac:dyDescent="0.3">
      <c r="B21" s="363" t="s">
        <v>2021</v>
      </c>
      <c r="C21" s="1399"/>
      <c r="D21" s="1399"/>
      <c r="E21" s="366" t="s">
        <v>2012</v>
      </c>
      <c r="F21" s="878">
        <v>0</v>
      </c>
      <c r="G21" s="878">
        <v>0</v>
      </c>
      <c r="H21" s="878">
        <v>0</v>
      </c>
      <c r="I21" s="878">
        <v>0</v>
      </c>
    </row>
    <row r="22" spans="2:9" x14ac:dyDescent="0.3">
      <c r="B22" s="363" t="s">
        <v>2022</v>
      </c>
      <c r="C22" s="1399"/>
      <c r="D22" s="1399"/>
      <c r="E22" s="367" t="s">
        <v>2018</v>
      </c>
      <c r="F22" s="878">
        <v>0</v>
      </c>
      <c r="G22" s="878">
        <v>0</v>
      </c>
      <c r="H22" s="878">
        <v>0</v>
      </c>
      <c r="I22" s="878">
        <v>0</v>
      </c>
    </row>
    <row r="23" spans="2:9" x14ac:dyDescent="0.3">
      <c r="B23" s="363" t="s">
        <v>2023</v>
      </c>
      <c r="C23" s="1399"/>
      <c r="D23" s="1399"/>
      <c r="E23" s="365" t="s">
        <v>2014</v>
      </c>
      <c r="F23" s="878">
        <v>0</v>
      </c>
      <c r="G23" s="878">
        <v>0</v>
      </c>
      <c r="H23" s="878">
        <v>0</v>
      </c>
      <c r="I23" s="878">
        <v>0</v>
      </c>
    </row>
    <row r="24" spans="2:9" x14ac:dyDescent="0.3">
      <c r="B24" s="363" t="s">
        <v>2024</v>
      </c>
      <c r="C24" s="1399"/>
      <c r="D24" s="1399"/>
      <c r="E24" s="367" t="s">
        <v>2018</v>
      </c>
      <c r="F24" s="878">
        <v>0</v>
      </c>
      <c r="G24" s="878">
        <v>0</v>
      </c>
      <c r="H24" s="878">
        <v>0</v>
      </c>
      <c r="I24" s="878">
        <v>0</v>
      </c>
    </row>
    <row r="25" spans="2:9" x14ac:dyDescent="0.3">
      <c r="B25" s="363">
        <v>15</v>
      </c>
      <c r="C25" s="1399"/>
      <c r="D25" s="1399"/>
      <c r="E25" s="365" t="s">
        <v>2015</v>
      </c>
      <c r="F25" s="878">
        <v>0</v>
      </c>
      <c r="G25" s="878">
        <v>0</v>
      </c>
      <c r="H25" s="878">
        <v>0</v>
      </c>
      <c r="I25" s="878">
        <v>0</v>
      </c>
    </row>
    <row r="26" spans="2:9" x14ac:dyDescent="0.3">
      <c r="B26" s="363">
        <v>16</v>
      </c>
      <c r="C26" s="1399"/>
      <c r="D26" s="1399"/>
      <c r="E26" s="367" t="s">
        <v>2018</v>
      </c>
      <c r="F26" s="878">
        <v>0</v>
      </c>
      <c r="G26" s="878">
        <v>0</v>
      </c>
      <c r="H26" s="878">
        <v>0</v>
      </c>
      <c r="I26" s="878">
        <v>0</v>
      </c>
    </row>
    <row r="27" spans="2:9" x14ac:dyDescent="0.3">
      <c r="B27" s="363">
        <v>17</v>
      </c>
      <c r="C27" s="1345" t="s">
        <v>2025</v>
      </c>
      <c r="D27" s="1345"/>
      <c r="E27" s="1345"/>
      <c r="F27" s="878">
        <v>9477976</v>
      </c>
      <c r="G27" s="878">
        <f>G6+G16</f>
        <v>67650528.460000008</v>
      </c>
      <c r="H27" s="878">
        <v>22820366</v>
      </c>
      <c r="I27" s="878">
        <v>21575510</v>
      </c>
    </row>
    <row r="29" spans="2:9" x14ac:dyDescent="0.3">
      <c r="B29"/>
      <c r="C29"/>
    </row>
    <row r="30" spans="2:9" x14ac:dyDescent="0.3">
      <c r="B30"/>
      <c r="C30"/>
    </row>
    <row r="31" spans="2:9" x14ac:dyDescent="0.3">
      <c r="B31"/>
      <c r="C31"/>
    </row>
    <row r="32" spans="2:9" x14ac:dyDescent="0.3">
      <c r="B32"/>
      <c r="C32"/>
    </row>
    <row r="33" spans="2:3" x14ac:dyDescent="0.3">
      <c r="B33"/>
      <c r="C33"/>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pageSetUpPr fitToPage="1"/>
  </sheetPr>
  <dimension ref="A1:G29"/>
  <sheetViews>
    <sheetView showGridLines="0" view="pageLayout" zoomScale="110" zoomScaleNormal="100" zoomScalePageLayoutView="110" workbookViewId="0">
      <selection activeCell="B22" sqref="B22:B26"/>
    </sheetView>
  </sheetViews>
  <sheetFormatPr defaultColWidth="9.109375" defaultRowHeight="14.4" x14ac:dyDescent="0.3"/>
  <cols>
    <col min="1" max="1" width="5" style="31" customWidth="1"/>
    <col min="2" max="2" width="43" style="31" customWidth="1"/>
    <col min="3" max="3" width="45.33203125" style="31" customWidth="1"/>
    <col min="4" max="4" width="24.44140625" style="31" customWidth="1"/>
    <col min="5" max="5" width="23.33203125" style="31" customWidth="1"/>
    <col min="6" max="6" width="21" style="31" customWidth="1"/>
    <col min="7" max="7" width="25" style="31" customWidth="1"/>
    <col min="8" max="8" width="25.33203125" style="31" customWidth="1"/>
    <col min="9" max="9" width="23.109375" style="31" customWidth="1"/>
    <col min="10" max="10" width="29.6640625" style="31" customWidth="1"/>
    <col min="11" max="11" width="22" style="31" customWidth="1"/>
    <col min="12" max="12" width="16.44140625" style="31" customWidth="1"/>
    <col min="13" max="13" width="14.88671875" style="31" customWidth="1"/>
    <col min="14" max="14" width="14.5546875" style="31" customWidth="1"/>
    <col min="15" max="15" width="31.5546875" style="31" customWidth="1"/>
    <col min="16" max="16384" width="9.109375" style="31"/>
  </cols>
  <sheetData>
    <row r="1" spans="1:7" ht="18" x14ac:dyDescent="0.35">
      <c r="B1" s="449" t="s">
        <v>418</v>
      </c>
    </row>
    <row r="4" spans="1:7" x14ac:dyDescent="0.3">
      <c r="B4" s="38"/>
      <c r="D4" s="363" t="s">
        <v>499</v>
      </c>
      <c r="E4" s="363" t="s">
        <v>500</v>
      </c>
      <c r="F4" s="363" t="s">
        <v>501</v>
      </c>
      <c r="G4" s="363" t="s">
        <v>539</v>
      </c>
    </row>
    <row r="5" spans="1:7" ht="28.8" x14ac:dyDescent="0.3">
      <c r="B5" s="1407"/>
      <c r="C5" s="1408"/>
      <c r="D5" s="27" t="s">
        <v>2001</v>
      </c>
      <c r="E5" s="27" t="s">
        <v>2002</v>
      </c>
      <c r="F5" s="27" t="s">
        <v>2003</v>
      </c>
      <c r="G5" s="27" t="s">
        <v>2004</v>
      </c>
    </row>
    <row r="6" spans="1:7" x14ac:dyDescent="0.3">
      <c r="A6" s="363"/>
      <c r="B6" s="1404" t="s">
        <v>2026</v>
      </c>
      <c r="C6" s="1405"/>
      <c r="D6" s="1405"/>
      <c r="E6" s="1405"/>
      <c r="F6" s="1405"/>
      <c r="G6" s="1406"/>
    </row>
    <row r="7" spans="1:7" x14ac:dyDescent="0.3">
      <c r="A7" s="363">
        <v>1</v>
      </c>
      <c r="B7" s="1402" t="s">
        <v>2027</v>
      </c>
      <c r="C7" s="1403"/>
      <c r="D7" s="172">
        <v>0</v>
      </c>
      <c r="E7" s="172">
        <v>0</v>
      </c>
      <c r="F7" s="172">
        <v>0</v>
      </c>
      <c r="G7" s="172">
        <v>0</v>
      </c>
    </row>
    <row r="8" spans="1:7" x14ac:dyDescent="0.3">
      <c r="A8" s="363">
        <v>2</v>
      </c>
      <c r="B8" s="1402" t="s">
        <v>2028</v>
      </c>
      <c r="C8" s="1403"/>
      <c r="D8" s="172">
        <v>0</v>
      </c>
      <c r="E8" s="172">
        <v>0</v>
      </c>
      <c r="F8" s="172">
        <v>0</v>
      </c>
      <c r="G8" s="172">
        <v>0</v>
      </c>
    </row>
    <row r="9" spans="1:7" x14ac:dyDescent="0.3">
      <c r="A9" s="363">
        <v>3</v>
      </c>
      <c r="B9" s="1400" t="s">
        <v>2029</v>
      </c>
      <c r="C9" s="1401"/>
      <c r="D9" s="172">
        <v>0</v>
      </c>
      <c r="E9" s="172">
        <v>0</v>
      </c>
      <c r="F9" s="172">
        <v>0</v>
      </c>
      <c r="G9" s="172">
        <v>0</v>
      </c>
    </row>
    <row r="10" spans="1:7" x14ac:dyDescent="0.3">
      <c r="A10" s="363"/>
      <c r="B10" s="1404" t="s">
        <v>2030</v>
      </c>
      <c r="C10" s="1405"/>
      <c r="D10" s="1405"/>
      <c r="E10" s="1405"/>
      <c r="F10" s="1405"/>
      <c r="G10" s="1406"/>
    </row>
    <row r="11" spans="1:7" x14ac:dyDescent="0.3">
      <c r="A11" s="363">
        <v>4</v>
      </c>
      <c r="B11" s="1402" t="s">
        <v>2031</v>
      </c>
      <c r="C11" s="1403"/>
      <c r="D11" s="172">
        <v>0</v>
      </c>
      <c r="E11" s="172">
        <v>0</v>
      </c>
      <c r="F11" s="172">
        <v>0</v>
      </c>
      <c r="G11" s="172">
        <v>0</v>
      </c>
    </row>
    <row r="12" spans="1:7" x14ac:dyDescent="0.3">
      <c r="A12" s="363">
        <v>5</v>
      </c>
      <c r="B12" s="1402" t="s">
        <v>2032</v>
      </c>
      <c r="C12" s="1403"/>
      <c r="D12" s="172">
        <v>0</v>
      </c>
      <c r="E12" s="172">
        <v>0</v>
      </c>
      <c r="F12" s="172">
        <v>0</v>
      </c>
      <c r="G12" s="172">
        <v>0</v>
      </c>
    </row>
    <row r="13" spans="1:7" x14ac:dyDescent="0.3">
      <c r="A13" s="363"/>
      <c r="B13" s="1404" t="s">
        <v>2033</v>
      </c>
      <c r="C13" s="1405"/>
      <c r="D13" s="1405"/>
      <c r="E13" s="1405"/>
      <c r="F13" s="1405"/>
      <c r="G13" s="1406"/>
    </row>
    <row r="14" spans="1:7" x14ac:dyDescent="0.3">
      <c r="A14" s="363">
        <v>6</v>
      </c>
      <c r="B14" s="1402" t="s">
        <v>2034</v>
      </c>
      <c r="C14" s="1403"/>
      <c r="D14" s="172">
        <v>0</v>
      </c>
      <c r="E14" s="878">
        <v>3</v>
      </c>
      <c r="F14" s="172">
        <v>0</v>
      </c>
      <c r="G14" s="172">
        <v>0</v>
      </c>
    </row>
    <row r="15" spans="1:7" x14ac:dyDescent="0.3">
      <c r="A15" s="363">
        <v>7</v>
      </c>
      <c r="B15" s="1402" t="s">
        <v>2035</v>
      </c>
      <c r="C15" s="1403"/>
      <c r="D15" s="172">
        <v>0</v>
      </c>
      <c r="E15" s="878">
        <v>6315000</v>
      </c>
      <c r="F15" s="172">
        <v>0</v>
      </c>
      <c r="G15" s="172">
        <v>0</v>
      </c>
    </row>
    <row r="16" spans="1:7" x14ac:dyDescent="0.3">
      <c r="A16" s="363">
        <v>8</v>
      </c>
      <c r="B16" s="1400" t="s">
        <v>2036</v>
      </c>
      <c r="C16" s="1401"/>
      <c r="D16" s="172">
        <v>0</v>
      </c>
      <c r="E16" s="878">
        <v>2526500</v>
      </c>
      <c r="F16" s="172">
        <v>0</v>
      </c>
      <c r="G16" s="172">
        <v>0</v>
      </c>
    </row>
    <row r="17" spans="1:7" ht="15" customHeight="1" x14ac:dyDescent="0.3">
      <c r="A17" s="363">
        <v>9</v>
      </c>
      <c r="B17" s="1400" t="s">
        <v>2037</v>
      </c>
      <c r="C17" s="1401"/>
      <c r="D17" s="172">
        <v>0</v>
      </c>
      <c r="E17" s="878">
        <v>3788500</v>
      </c>
      <c r="F17" s="172">
        <v>0</v>
      </c>
      <c r="G17" s="172">
        <v>0</v>
      </c>
    </row>
    <row r="18" spans="1:7" ht="15" customHeight="1" x14ac:dyDescent="0.3">
      <c r="A18" s="363">
        <v>10</v>
      </c>
      <c r="B18" s="1400" t="s">
        <v>2038</v>
      </c>
      <c r="C18" s="1401"/>
      <c r="D18" s="172">
        <v>0</v>
      </c>
      <c r="E18" s="878">
        <v>0</v>
      </c>
      <c r="F18" s="172">
        <v>0</v>
      </c>
      <c r="G18" s="172">
        <v>0</v>
      </c>
    </row>
    <row r="19" spans="1:7" x14ac:dyDescent="0.3">
      <c r="A19" s="363">
        <v>11</v>
      </c>
      <c r="B19" s="1400" t="s">
        <v>2039</v>
      </c>
      <c r="C19" s="1401"/>
      <c r="D19" s="172">
        <v>0</v>
      </c>
      <c r="E19" s="878">
        <v>1344000</v>
      </c>
      <c r="F19" s="172">
        <v>0</v>
      </c>
      <c r="G19" s="172">
        <v>0</v>
      </c>
    </row>
    <row r="29" spans="1:7" ht="29.25" customHeight="1" x14ac:dyDescent="0.3"/>
  </sheetData>
  <mergeCells count="15">
    <mergeCell ref="B10:G10"/>
    <mergeCell ref="B5:C5"/>
    <mergeCell ref="B6:G6"/>
    <mergeCell ref="B7:C7"/>
    <mergeCell ref="B8:C8"/>
    <mergeCell ref="B9:C9"/>
    <mergeCell ref="B17:C17"/>
    <mergeCell ref="B18:C18"/>
    <mergeCell ref="B19:C19"/>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7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theme="9" tint="0.79998168889431442"/>
    <pageSetUpPr fitToPage="1"/>
  </sheetPr>
  <dimension ref="A1:X30"/>
  <sheetViews>
    <sheetView showGridLines="0" view="pageLayout" zoomScale="90" zoomScaleNormal="80" zoomScalePageLayoutView="90" workbookViewId="0"/>
  </sheetViews>
  <sheetFormatPr defaultColWidth="9.109375" defaultRowHeight="14.4" x14ac:dyDescent="0.3"/>
  <cols>
    <col min="1" max="1" width="9.109375" style="31"/>
    <col min="2" max="2" width="53.6640625" style="31" customWidth="1"/>
    <col min="3" max="7" width="20" style="31" customWidth="1"/>
    <col min="8" max="8" width="20" style="368" customWidth="1"/>
    <col min="9" max="9" width="20" style="31" customWidth="1"/>
    <col min="10" max="10" width="22.109375" style="31" customWidth="1"/>
    <col min="11" max="11" width="9.109375" style="31"/>
    <col min="12" max="12" width="255.6640625" style="31" bestFit="1" customWidth="1"/>
    <col min="13" max="16384" width="9.109375" style="31"/>
  </cols>
  <sheetData>
    <row r="1" spans="1:24" ht="18" x14ac:dyDescent="0.35">
      <c r="B1" s="449" t="s">
        <v>422</v>
      </c>
    </row>
    <row r="2" spans="1:24" ht="14.25" customHeight="1" x14ac:dyDescent="0.3">
      <c r="B2" s="375"/>
      <c r="C2" s="375"/>
      <c r="D2" s="375"/>
      <c r="E2" s="375"/>
      <c r="F2" s="375"/>
      <c r="G2" s="375"/>
      <c r="H2" s="374"/>
      <c r="I2" s="375"/>
    </row>
    <row r="3" spans="1:24" x14ac:dyDescent="0.3">
      <c r="D3" s="375"/>
      <c r="E3" s="375"/>
      <c r="F3" s="375"/>
      <c r="G3" s="375"/>
      <c r="H3" s="374"/>
    </row>
    <row r="4" spans="1:24" x14ac:dyDescent="0.3">
      <c r="C4" s="363" t="s">
        <v>499</v>
      </c>
      <c r="D4" s="363" t="s">
        <v>500</v>
      </c>
      <c r="E4" s="363" t="s">
        <v>501</v>
      </c>
      <c r="F4" s="363" t="s">
        <v>539</v>
      </c>
      <c r="G4" s="363" t="s">
        <v>540</v>
      </c>
      <c r="H4" s="363" t="s">
        <v>661</v>
      </c>
      <c r="I4" s="363" t="s">
        <v>2040</v>
      </c>
      <c r="J4" s="363" t="s">
        <v>2041</v>
      </c>
    </row>
    <row r="5" spans="1:24" ht="186.75" customHeight="1" x14ac:dyDescent="0.3">
      <c r="B5" s="373" t="s">
        <v>2042</v>
      </c>
      <c r="C5" s="372" t="s">
        <v>2043</v>
      </c>
      <c r="D5" s="372" t="s">
        <v>2044</v>
      </c>
      <c r="E5" s="372" t="s">
        <v>2045</v>
      </c>
      <c r="F5" s="372" t="s">
        <v>2046</v>
      </c>
      <c r="G5" s="372" t="s">
        <v>2047</v>
      </c>
      <c r="H5" s="372" t="s">
        <v>2048</v>
      </c>
      <c r="I5" s="372" t="s">
        <v>2049</v>
      </c>
      <c r="J5" s="372" t="s">
        <v>2050</v>
      </c>
      <c r="L5" s="371"/>
      <c r="M5" s="369"/>
      <c r="N5" s="369"/>
      <c r="O5" s="369"/>
      <c r="P5" s="369"/>
      <c r="Q5" s="369"/>
      <c r="R5" s="369"/>
      <c r="S5" s="369"/>
      <c r="T5" s="369"/>
      <c r="U5" s="369"/>
      <c r="V5" s="369"/>
      <c r="W5" s="369"/>
      <c r="X5" s="369"/>
    </row>
    <row r="6" spans="1:24" x14ac:dyDescent="0.3">
      <c r="A6" s="363">
        <v>1</v>
      </c>
      <c r="B6" s="299" t="s">
        <v>2001</v>
      </c>
      <c r="C6" s="878">
        <v>0</v>
      </c>
      <c r="D6" s="878">
        <v>0</v>
      </c>
      <c r="E6" s="878">
        <v>0</v>
      </c>
      <c r="F6" s="878">
        <v>0</v>
      </c>
      <c r="G6" s="878">
        <v>0</v>
      </c>
      <c r="H6" s="878">
        <v>0</v>
      </c>
      <c r="I6" s="878">
        <v>0</v>
      </c>
      <c r="J6" s="878">
        <v>0</v>
      </c>
    </row>
    <row r="7" spans="1:24" x14ac:dyDescent="0.3">
      <c r="A7" s="363">
        <v>2</v>
      </c>
      <c r="B7" s="366" t="s">
        <v>2051</v>
      </c>
      <c r="C7" s="878">
        <v>0</v>
      </c>
      <c r="D7" s="878">
        <v>0</v>
      </c>
      <c r="E7" s="878">
        <v>0</v>
      </c>
      <c r="F7" s="878">
        <v>0</v>
      </c>
      <c r="G7" s="878">
        <v>0</v>
      </c>
      <c r="H7" s="878">
        <v>0</v>
      </c>
      <c r="I7" s="878">
        <v>0</v>
      </c>
      <c r="J7" s="878">
        <v>0</v>
      </c>
    </row>
    <row r="8" spans="1:24" ht="28.8" x14ac:dyDescent="0.3">
      <c r="A8" s="363">
        <v>3</v>
      </c>
      <c r="B8" s="366" t="s">
        <v>2052</v>
      </c>
      <c r="C8" s="878">
        <v>0</v>
      </c>
      <c r="D8" s="878">
        <v>0</v>
      </c>
      <c r="E8" s="878">
        <v>0</v>
      </c>
      <c r="F8" s="878">
        <v>0</v>
      </c>
      <c r="G8" s="878">
        <v>0</v>
      </c>
      <c r="H8" s="878">
        <v>0</v>
      </c>
      <c r="I8" s="878">
        <v>0</v>
      </c>
      <c r="J8" s="878">
        <v>0</v>
      </c>
    </row>
    <row r="9" spans="1:24" ht="28.8" x14ac:dyDescent="0.3">
      <c r="A9" s="363">
        <v>4</v>
      </c>
      <c r="B9" s="366" t="s">
        <v>2053</v>
      </c>
      <c r="C9" s="878">
        <v>0</v>
      </c>
      <c r="D9" s="878">
        <v>0</v>
      </c>
      <c r="E9" s="878">
        <v>0</v>
      </c>
      <c r="F9" s="878">
        <v>0</v>
      </c>
      <c r="G9" s="878">
        <v>0</v>
      </c>
      <c r="H9" s="878">
        <v>0</v>
      </c>
      <c r="I9" s="878">
        <v>0</v>
      </c>
      <c r="J9" s="878">
        <v>0</v>
      </c>
    </row>
    <row r="10" spans="1:24" x14ac:dyDescent="0.3">
      <c r="A10" s="363">
        <v>5</v>
      </c>
      <c r="B10" s="366" t="s">
        <v>2054</v>
      </c>
      <c r="C10" s="878">
        <v>0</v>
      </c>
      <c r="D10" s="878">
        <v>0</v>
      </c>
      <c r="E10" s="878">
        <v>0</v>
      </c>
      <c r="F10" s="878">
        <v>0</v>
      </c>
      <c r="G10" s="878">
        <v>0</v>
      </c>
      <c r="H10" s="878">
        <v>0</v>
      </c>
      <c r="I10" s="878">
        <v>0</v>
      </c>
      <c r="J10" s="878">
        <v>0</v>
      </c>
    </row>
    <row r="11" spans="1:24" x14ac:dyDescent="0.3">
      <c r="A11" s="363">
        <v>6</v>
      </c>
      <c r="B11" s="366" t="s">
        <v>2055</v>
      </c>
      <c r="C11" s="878">
        <v>0</v>
      </c>
      <c r="D11" s="878">
        <v>0</v>
      </c>
      <c r="E11" s="878">
        <v>0</v>
      </c>
      <c r="F11" s="878">
        <v>0</v>
      </c>
      <c r="G11" s="878">
        <v>0</v>
      </c>
      <c r="H11" s="878">
        <v>0</v>
      </c>
      <c r="I11" s="878">
        <v>0</v>
      </c>
      <c r="J11" s="878">
        <v>0</v>
      </c>
    </row>
    <row r="12" spans="1:24" x14ac:dyDescent="0.3">
      <c r="A12" s="8">
        <v>7</v>
      </c>
      <c r="B12" s="299" t="s">
        <v>2056</v>
      </c>
      <c r="C12" s="878">
        <v>11985000</v>
      </c>
      <c r="D12" s="878">
        <v>1476500</v>
      </c>
      <c r="E12" s="878">
        <v>7820500</v>
      </c>
      <c r="F12" s="878">
        <v>0</v>
      </c>
      <c r="G12" s="878">
        <v>0</v>
      </c>
      <c r="H12" s="878">
        <v>0</v>
      </c>
      <c r="I12" s="878">
        <v>0</v>
      </c>
      <c r="J12" s="878">
        <v>7820500</v>
      </c>
    </row>
    <row r="13" spans="1:24" x14ac:dyDescent="0.3">
      <c r="A13" s="8">
        <v>8</v>
      </c>
      <c r="B13" s="366" t="s">
        <v>2051</v>
      </c>
      <c r="C13" s="878">
        <v>11985000</v>
      </c>
      <c r="D13" s="878">
        <v>1476500</v>
      </c>
      <c r="E13" s="878">
        <v>7820500</v>
      </c>
      <c r="F13" s="878">
        <v>0</v>
      </c>
      <c r="G13" s="878">
        <v>0</v>
      </c>
      <c r="H13" s="878">
        <v>0</v>
      </c>
      <c r="I13" s="878">
        <v>0</v>
      </c>
      <c r="J13" s="878">
        <v>7820500</v>
      </c>
    </row>
    <row r="14" spans="1:24" ht="28.8" x14ac:dyDescent="0.3">
      <c r="A14" s="8">
        <v>9</v>
      </c>
      <c r="B14" s="366" t="s">
        <v>2052</v>
      </c>
      <c r="C14" s="878">
        <v>0</v>
      </c>
      <c r="D14" s="878">
        <v>0</v>
      </c>
      <c r="E14" s="878">
        <v>0</v>
      </c>
      <c r="F14" s="878">
        <v>0</v>
      </c>
      <c r="G14" s="878">
        <v>0</v>
      </c>
      <c r="H14" s="878">
        <v>0</v>
      </c>
      <c r="I14" s="878">
        <v>0</v>
      </c>
      <c r="J14" s="878">
        <v>0</v>
      </c>
    </row>
    <row r="15" spans="1:24" ht="28.8" x14ac:dyDescent="0.3">
      <c r="A15" s="8">
        <v>10</v>
      </c>
      <c r="B15" s="366" t="s">
        <v>2053</v>
      </c>
      <c r="C15" s="878">
        <v>0</v>
      </c>
      <c r="D15" s="878">
        <v>0</v>
      </c>
      <c r="E15" s="878">
        <v>0</v>
      </c>
      <c r="F15" s="878">
        <v>0</v>
      </c>
      <c r="G15" s="878">
        <v>0</v>
      </c>
      <c r="H15" s="878">
        <v>0</v>
      </c>
      <c r="I15" s="878">
        <v>0</v>
      </c>
      <c r="J15" s="878">
        <v>0</v>
      </c>
    </row>
    <row r="16" spans="1:24" x14ac:dyDescent="0.3">
      <c r="A16" s="8">
        <v>11</v>
      </c>
      <c r="B16" s="366" t="s">
        <v>2054</v>
      </c>
      <c r="C16" s="878">
        <v>0</v>
      </c>
      <c r="D16" s="878">
        <v>0</v>
      </c>
      <c r="E16" s="878">
        <v>0</v>
      </c>
      <c r="F16" s="878">
        <v>0</v>
      </c>
      <c r="G16" s="878">
        <v>0</v>
      </c>
      <c r="H16" s="878">
        <v>0</v>
      </c>
      <c r="I16" s="878">
        <v>0</v>
      </c>
      <c r="J16" s="878">
        <v>0</v>
      </c>
    </row>
    <row r="17" spans="1:12" x14ac:dyDescent="0.3">
      <c r="A17" s="8">
        <v>12</v>
      </c>
      <c r="B17" s="366" t="s">
        <v>2055</v>
      </c>
      <c r="C17" s="878">
        <v>0</v>
      </c>
      <c r="D17" s="878">
        <v>0</v>
      </c>
      <c r="E17" s="878">
        <v>0</v>
      </c>
      <c r="F17" s="878">
        <v>0</v>
      </c>
      <c r="G17" s="878">
        <v>0</v>
      </c>
      <c r="H17" s="878">
        <v>0</v>
      </c>
      <c r="I17" s="878">
        <v>0</v>
      </c>
      <c r="J17" s="878">
        <v>0</v>
      </c>
    </row>
    <row r="18" spans="1:12" x14ac:dyDescent="0.3">
      <c r="A18" s="8">
        <v>13</v>
      </c>
      <c r="B18" s="31" t="s">
        <v>2003</v>
      </c>
      <c r="C18" s="878">
        <v>1200000</v>
      </c>
      <c r="D18" s="878">
        <v>400000</v>
      </c>
      <c r="E18" s="878">
        <v>0</v>
      </c>
      <c r="F18" s="878">
        <v>-400000</v>
      </c>
      <c r="G18" s="878">
        <v>0</v>
      </c>
      <c r="H18" s="878">
        <v>-400000</v>
      </c>
      <c r="I18" s="878">
        <v>0</v>
      </c>
      <c r="J18" s="878">
        <v>0</v>
      </c>
    </row>
    <row r="19" spans="1:12" x14ac:dyDescent="0.3">
      <c r="A19" s="8">
        <v>14</v>
      </c>
      <c r="B19" s="366" t="s">
        <v>2051</v>
      </c>
      <c r="C19" s="878">
        <v>1200000</v>
      </c>
      <c r="D19" s="878">
        <v>400000</v>
      </c>
      <c r="E19" s="878">
        <v>0</v>
      </c>
      <c r="F19" s="878">
        <v>-400000</v>
      </c>
      <c r="G19" s="878">
        <v>0</v>
      </c>
      <c r="H19" s="878">
        <v>-400000</v>
      </c>
      <c r="I19" s="878">
        <v>0</v>
      </c>
      <c r="J19" s="878">
        <v>0</v>
      </c>
    </row>
    <row r="20" spans="1:12" ht="28.8" x14ac:dyDescent="0.3">
      <c r="A20" s="8">
        <v>15</v>
      </c>
      <c r="B20" s="366" t="s">
        <v>2052</v>
      </c>
      <c r="C20" s="878">
        <v>0</v>
      </c>
      <c r="D20" s="878">
        <v>0</v>
      </c>
      <c r="E20" s="878">
        <v>0</v>
      </c>
      <c r="F20" s="878">
        <v>0</v>
      </c>
      <c r="G20" s="878">
        <v>0</v>
      </c>
      <c r="H20" s="878">
        <v>0</v>
      </c>
      <c r="I20" s="878">
        <v>0</v>
      </c>
      <c r="J20" s="878">
        <v>0</v>
      </c>
    </row>
    <row r="21" spans="1:12" ht="28.8" x14ac:dyDescent="0.3">
      <c r="A21" s="8">
        <v>16</v>
      </c>
      <c r="B21" s="366" t="s">
        <v>2053</v>
      </c>
      <c r="C21" s="878">
        <v>0</v>
      </c>
      <c r="D21" s="878">
        <v>0</v>
      </c>
      <c r="E21" s="878">
        <v>0</v>
      </c>
      <c r="F21" s="878">
        <v>0</v>
      </c>
      <c r="G21" s="878">
        <v>0</v>
      </c>
      <c r="H21" s="878">
        <v>0</v>
      </c>
      <c r="I21" s="878">
        <v>0</v>
      </c>
      <c r="J21" s="878">
        <v>0</v>
      </c>
    </row>
    <row r="22" spans="1:12" x14ac:dyDescent="0.3">
      <c r="A22" s="8">
        <v>17</v>
      </c>
      <c r="B22" s="366" t="s">
        <v>2054</v>
      </c>
      <c r="C22" s="878">
        <v>0</v>
      </c>
      <c r="D22" s="878">
        <v>0</v>
      </c>
      <c r="E22" s="878">
        <v>0</v>
      </c>
      <c r="F22" s="878">
        <v>0</v>
      </c>
      <c r="G22" s="878">
        <v>0</v>
      </c>
      <c r="H22" s="878">
        <v>0</v>
      </c>
      <c r="I22" s="878">
        <v>0</v>
      </c>
      <c r="J22" s="878">
        <v>0</v>
      </c>
    </row>
    <row r="23" spans="1:12" x14ac:dyDescent="0.3">
      <c r="A23" s="8">
        <v>18</v>
      </c>
      <c r="B23" s="366" t="s">
        <v>2055</v>
      </c>
      <c r="C23" s="878">
        <v>0</v>
      </c>
      <c r="D23" s="878">
        <v>0</v>
      </c>
      <c r="E23" s="878">
        <v>0</v>
      </c>
      <c r="F23" s="878">
        <v>0</v>
      </c>
      <c r="G23" s="878">
        <v>0</v>
      </c>
      <c r="H23" s="878">
        <v>0</v>
      </c>
      <c r="I23" s="878">
        <v>0</v>
      </c>
      <c r="J23" s="878">
        <v>0</v>
      </c>
    </row>
    <row r="24" spans="1:12" x14ac:dyDescent="0.3">
      <c r="A24" s="8">
        <v>19</v>
      </c>
      <c r="B24" s="370" t="s">
        <v>2004</v>
      </c>
      <c r="C24" s="878">
        <v>0</v>
      </c>
      <c r="D24" s="878">
        <v>0</v>
      </c>
      <c r="E24" s="878">
        <v>0</v>
      </c>
      <c r="F24" s="878">
        <v>0</v>
      </c>
      <c r="G24" s="878">
        <v>0</v>
      </c>
      <c r="H24" s="878">
        <v>0</v>
      </c>
      <c r="I24" s="878">
        <v>0</v>
      </c>
      <c r="J24" s="878">
        <v>0</v>
      </c>
    </row>
    <row r="25" spans="1:12" x14ac:dyDescent="0.3">
      <c r="A25" s="8">
        <v>20</v>
      </c>
      <c r="B25" s="366" t="s">
        <v>2051</v>
      </c>
      <c r="C25" s="878">
        <v>0</v>
      </c>
      <c r="D25" s="878">
        <v>0</v>
      </c>
      <c r="E25" s="878">
        <v>0</v>
      </c>
      <c r="F25" s="878">
        <v>0</v>
      </c>
      <c r="G25" s="878">
        <v>0</v>
      </c>
      <c r="H25" s="878">
        <v>0</v>
      </c>
      <c r="I25" s="878">
        <v>0</v>
      </c>
      <c r="J25" s="878">
        <v>0</v>
      </c>
      <c r="L25" s="369"/>
    </row>
    <row r="26" spans="1:12" ht="28.8" x14ac:dyDescent="0.3">
      <c r="A26" s="8">
        <v>21</v>
      </c>
      <c r="B26" s="366" t="s">
        <v>2052</v>
      </c>
      <c r="C26" s="878">
        <v>0</v>
      </c>
      <c r="D26" s="878">
        <v>0</v>
      </c>
      <c r="E26" s="878">
        <v>0</v>
      </c>
      <c r="F26" s="878">
        <v>0</v>
      </c>
      <c r="G26" s="878">
        <v>0</v>
      </c>
      <c r="H26" s="878">
        <v>0</v>
      </c>
      <c r="I26" s="878">
        <v>0</v>
      </c>
      <c r="J26" s="878">
        <v>0</v>
      </c>
    </row>
    <row r="27" spans="1:12" ht="28.8" x14ac:dyDescent="0.3">
      <c r="A27" s="8">
        <v>22</v>
      </c>
      <c r="B27" s="366" t="s">
        <v>2053</v>
      </c>
      <c r="C27" s="878">
        <v>0</v>
      </c>
      <c r="D27" s="878">
        <v>0</v>
      </c>
      <c r="E27" s="878">
        <v>0</v>
      </c>
      <c r="F27" s="878">
        <v>0</v>
      </c>
      <c r="G27" s="878">
        <v>0</v>
      </c>
      <c r="H27" s="878">
        <v>0</v>
      </c>
      <c r="I27" s="878">
        <v>0</v>
      </c>
      <c r="J27" s="878">
        <v>0</v>
      </c>
    </row>
    <row r="28" spans="1:12" x14ac:dyDescent="0.3">
      <c r="A28" s="8">
        <v>23</v>
      </c>
      <c r="B28" s="366" t="s">
        <v>2054</v>
      </c>
      <c r="C28" s="878">
        <v>0</v>
      </c>
      <c r="D28" s="878">
        <v>0</v>
      </c>
      <c r="E28" s="878">
        <v>0</v>
      </c>
      <c r="F28" s="878">
        <v>0</v>
      </c>
      <c r="G28" s="878">
        <v>0</v>
      </c>
      <c r="H28" s="878">
        <v>0</v>
      </c>
      <c r="I28" s="878">
        <v>0</v>
      </c>
      <c r="J28" s="878">
        <v>0</v>
      </c>
    </row>
    <row r="29" spans="1:12" x14ac:dyDescent="0.3">
      <c r="A29" s="8">
        <v>24</v>
      </c>
      <c r="B29" s="366" t="s">
        <v>2055</v>
      </c>
      <c r="C29" s="878">
        <v>0</v>
      </c>
      <c r="D29" s="878">
        <v>0</v>
      </c>
      <c r="E29" s="878">
        <v>0</v>
      </c>
      <c r="F29" s="878">
        <v>0</v>
      </c>
      <c r="G29" s="878">
        <v>0</v>
      </c>
      <c r="H29" s="878">
        <v>0</v>
      </c>
      <c r="I29" s="878">
        <v>0</v>
      </c>
      <c r="J29" s="878">
        <v>0</v>
      </c>
    </row>
    <row r="30" spans="1:12" x14ac:dyDescent="0.3">
      <c r="A30" s="8">
        <v>25</v>
      </c>
      <c r="B30" s="272" t="s">
        <v>2057</v>
      </c>
      <c r="C30" s="878">
        <v>7920000</v>
      </c>
      <c r="D30" s="878">
        <v>1744000</v>
      </c>
      <c r="E30" s="878">
        <v>2688000</v>
      </c>
      <c r="F30" s="878">
        <v>-1744000</v>
      </c>
      <c r="G30" s="878">
        <v>0</v>
      </c>
      <c r="H30" s="878">
        <v>-1744000</v>
      </c>
      <c r="I30" s="878">
        <v>0</v>
      </c>
      <c r="J30" s="878">
        <v>4032000</v>
      </c>
    </row>
  </sheetData>
  <pageMargins left="0.70866141732283472" right="0.70866141732283472" top="0.74803149606299213" bottom="0.74803149606299213" header="0.31496062992125984" footer="0.31496062992125984"/>
  <pageSetup paperSize="9" scale="58" fitToHeight="0" orientation="landscape" cellComments="asDisplayed" r:id="rId1"/>
  <headerFooter>
    <oddHeader>&amp;CCS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C19"/>
  <sheetViews>
    <sheetView showGridLines="0" view="pageLayout" zoomScale="110" zoomScaleNormal="100" zoomScalePageLayoutView="110" workbookViewId="0"/>
  </sheetViews>
  <sheetFormatPr defaultColWidth="9.109375" defaultRowHeight="14.4" x14ac:dyDescent="0.3"/>
  <cols>
    <col min="1" max="1" width="8.6640625" customWidth="1"/>
    <col min="2" max="2" width="42.33203125" customWidth="1"/>
    <col min="3" max="3" width="48.109375" customWidth="1"/>
    <col min="7" max="7" width="42.33203125" customWidth="1"/>
    <col min="8" max="8" width="48.109375" customWidth="1"/>
  </cols>
  <sheetData>
    <row r="1" spans="1:3" ht="33.75" customHeight="1" x14ac:dyDescent="0.3">
      <c r="A1" s="192" t="s">
        <v>426</v>
      </c>
    </row>
    <row r="2" spans="1:3" ht="18" customHeight="1" x14ac:dyDescent="0.3">
      <c r="C2" s="8" t="s">
        <v>499</v>
      </c>
    </row>
    <row r="3" spans="1:3" ht="28.8" x14ac:dyDescent="0.3">
      <c r="B3" s="945" t="s">
        <v>2058</v>
      </c>
      <c r="C3" s="376" t="s">
        <v>2059</v>
      </c>
    </row>
    <row r="4" spans="1:3" x14ac:dyDescent="0.3">
      <c r="A4" s="8">
        <v>1</v>
      </c>
      <c r="B4" s="612" t="s">
        <v>2060</v>
      </c>
      <c r="C4" s="14">
        <v>0</v>
      </c>
    </row>
    <row r="5" spans="1:3" x14ac:dyDescent="0.3">
      <c r="A5" s="8">
        <v>2</v>
      </c>
      <c r="B5" s="612" t="s">
        <v>2061</v>
      </c>
      <c r="C5" s="14">
        <v>0</v>
      </c>
    </row>
    <row r="6" spans="1:3" x14ac:dyDescent="0.3">
      <c r="A6" s="8">
        <v>3</v>
      </c>
      <c r="B6" s="612" t="s">
        <v>2062</v>
      </c>
      <c r="C6" s="14">
        <v>0</v>
      </c>
    </row>
    <row r="7" spans="1:3" x14ac:dyDescent="0.3">
      <c r="A7" s="8">
        <v>4</v>
      </c>
      <c r="B7" s="612" t="s">
        <v>2063</v>
      </c>
      <c r="C7" s="14">
        <v>0</v>
      </c>
    </row>
    <row r="8" spans="1:3" x14ac:dyDescent="0.3">
      <c r="A8" s="8">
        <v>5</v>
      </c>
      <c r="B8" s="612" t="s">
        <v>2064</v>
      </c>
      <c r="C8" s="14">
        <v>0</v>
      </c>
    </row>
    <row r="9" spans="1:3" x14ac:dyDescent="0.3">
      <c r="A9" s="8">
        <v>6</v>
      </c>
      <c r="B9" s="612" t="s">
        <v>2065</v>
      </c>
      <c r="C9" s="14">
        <v>0</v>
      </c>
    </row>
    <row r="10" spans="1:3" x14ac:dyDescent="0.3">
      <c r="A10" s="8">
        <v>7</v>
      </c>
      <c r="B10" s="612" t="s">
        <v>2066</v>
      </c>
      <c r="C10" s="14">
        <v>0</v>
      </c>
    </row>
    <row r="11" spans="1:3" x14ac:dyDescent="0.3">
      <c r="A11" s="8">
        <v>8</v>
      </c>
      <c r="B11" s="612" t="s">
        <v>2067</v>
      </c>
      <c r="C11" s="14">
        <v>0</v>
      </c>
    </row>
    <row r="12" spans="1:3" x14ac:dyDescent="0.3">
      <c r="A12" s="8">
        <v>9</v>
      </c>
      <c r="B12" s="612" t="s">
        <v>2068</v>
      </c>
      <c r="C12" s="14">
        <v>0</v>
      </c>
    </row>
    <row r="13" spans="1:3" x14ac:dyDescent="0.3">
      <c r="A13" s="8">
        <v>10</v>
      </c>
      <c r="B13" s="612" t="s">
        <v>2069</v>
      </c>
      <c r="C13" s="14">
        <v>0</v>
      </c>
    </row>
    <row r="14" spans="1:3" x14ac:dyDescent="0.3">
      <c r="A14" s="8">
        <v>11</v>
      </c>
      <c r="B14" s="612" t="s">
        <v>2070</v>
      </c>
      <c r="C14" s="14">
        <v>0</v>
      </c>
    </row>
    <row r="15" spans="1:3" ht="28.8" x14ac:dyDescent="0.3">
      <c r="A15" s="11" t="s">
        <v>1695</v>
      </c>
      <c r="B15" s="370" t="s">
        <v>2071</v>
      </c>
      <c r="C15" s="14">
        <v>0</v>
      </c>
    </row>
    <row r="19" spans="1:3" x14ac:dyDescent="0.3">
      <c r="A19" s="5"/>
      <c r="B19" s="5"/>
      <c r="C19" s="5"/>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L12"/>
  <sheetViews>
    <sheetView showGridLines="0" view="pageLayout" zoomScaleNormal="100" workbookViewId="0">
      <selection activeCell="B15" sqref="B15"/>
    </sheetView>
  </sheetViews>
  <sheetFormatPr defaultColWidth="9.109375" defaultRowHeight="14.4" x14ac:dyDescent="0.3"/>
  <cols>
    <col min="1" max="1" width="7.44140625" style="31" customWidth="1"/>
    <col min="2" max="2" width="55.5546875" style="31" customWidth="1"/>
    <col min="3" max="3" width="23" style="31" bestFit="1" customWidth="1"/>
    <col min="4" max="4" width="23.44140625" style="31" customWidth="1"/>
    <col min="5" max="5" width="14.88671875" style="31" customWidth="1"/>
    <col min="6" max="6" width="14.6640625" style="31" bestFit="1" customWidth="1"/>
    <col min="7" max="7" width="19.33203125" style="31" bestFit="1" customWidth="1"/>
    <col min="8" max="8" width="19.88671875" style="31" bestFit="1" customWidth="1"/>
    <col min="9" max="9" width="17.109375" style="31" bestFit="1" customWidth="1"/>
    <col min="10" max="10" width="13.33203125" style="31" customWidth="1"/>
    <col min="11" max="11" width="9.109375" style="31"/>
    <col min="12" max="12" width="14.109375" style="31" customWidth="1"/>
    <col min="13" max="16384" width="9.109375" style="31"/>
  </cols>
  <sheetData>
    <row r="1" spans="1:12" ht="17.399999999999999" x14ac:dyDescent="0.35">
      <c r="B1" s="786" t="s">
        <v>430</v>
      </c>
    </row>
    <row r="2" spans="1:12" x14ac:dyDescent="0.3">
      <c r="B2" s="377"/>
      <c r="C2" s="377"/>
      <c r="D2" s="377"/>
      <c r="E2" s="377"/>
      <c r="F2" s="378"/>
      <c r="G2" s="378"/>
      <c r="H2" s="378"/>
      <c r="I2" s="378"/>
      <c r="J2" s="378"/>
      <c r="K2" s="378"/>
      <c r="L2" s="378"/>
    </row>
    <row r="3" spans="1:12" ht="15" thickBot="1" x14ac:dyDescent="0.35">
      <c r="C3" s="379" t="s">
        <v>2072</v>
      </c>
      <c r="D3" s="379" t="s">
        <v>500</v>
      </c>
      <c r="E3" s="379" t="s">
        <v>501</v>
      </c>
      <c r="F3" s="379" t="s">
        <v>539</v>
      </c>
      <c r="G3" s="379" t="s">
        <v>540</v>
      </c>
      <c r="H3" s="379" t="s">
        <v>661</v>
      </c>
      <c r="I3" s="379" t="s">
        <v>662</v>
      </c>
      <c r="J3" s="379" t="s">
        <v>695</v>
      </c>
      <c r="K3" s="379" t="s">
        <v>984</v>
      </c>
      <c r="L3" s="379" t="s">
        <v>985</v>
      </c>
    </row>
    <row r="4" spans="1:12" ht="15" customHeight="1" x14ac:dyDescent="0.3">
      <c r="B4" s="380"/>
      <c r="C4" s="1409" t="s">
        <v>2073</v>
      </c>
      <c r="D4" s="1410"/>
      <c r="E4" s="1411"/>
      <c r="F4" s="1412" t="s">
        <v>2074</v>
      </c>
      <c r="G4" s="1413"/>
      <c r="H4" s="1413"/>
      <c r="I4" s="1413"/>
      <c r="J4" s="1413"/>
      <c r="K4" s="1414"/>
      <c r="L4" s="613"/>
    </row>
    <row r="5" spans="1:12" ht="57.6" x14ac:dyDescent="0.3">
      <c r="C5" s="614" t="s">
        <v>2001</v>
      </c>
      <c r="D5" s="615" t="s">
        <v>2056</v>
      </c>
      <c r="E5" s="616" t="s">
        <v>2075</v>
      </c>
      <c r="F5" s="614" t="s">
        <v>2076</v>
      </c>
      <c r="G5" s="615" t="s">
        <v>2077</v>
      </c>
      <c r="H5" s="615" t="s">
        <v>2078</v>
      </c>
      <c r="I5" s="615" t="s">
        <v>2079</v>
      </c>
      <c r="J5" s="615" t="s">
        <v>2080</v>
      </c>
      <c r="K5" s="616" t="s">
        <v>2081</v>
      </c>
      <c r="L5" s="617" t="s">
        <v>1568</v>
      </c>
    </row>
    <row r="6" spans="1:12" x14ac:dyDescent="0.3">
      <c r="A6" s="381">
        <v>1</v>
      </c>
      <c r="B6" s="382" t="s">
        <v>2082</v>
      </c>
      <c r="C6" s="787"/>
      <c r="D6" s="787"/>
      <c r="E6" s="787"/>
      <c r="F6" s="787"/>
      <c r="G6" s="787"/>
      <c r="H6" s="787"/>
      <c r="I6" s="787"/>
      <c r="J6" s="787"/>
      <c r="K6" s="787"/>
      <c r="L6" s="788"/>
    </row>
    <row r="7" spans="1:12" x14ac:dyDescent="0.3">
      <c r="A7" s="381">
        <v>2</v>
      </c>
      <c r="B7" s="383" t="s">
        <v>2083</v>
      </c>
      <c r="C7" s="789"/>
      <c r="D7" s="789"/>
      <c r="E7" s="789"/>
      <c r="F7" s="790"/>
      <c r="G7" s="790"/>
      <c r="H7" s="790"/>
      <c r="I7" s="790"/>
      <c r="J7" s="790"/>
      <c r="K7" s="791"/>
      <c r="L7" s="792"/>
    </row>
    <row r="8" spans="1:12" x14ac:dyDescent="0.3">
      <c r="A8" s="381">
        <v>3</v>
      </c>
      <c r="B8" s="384" t="s">
        <v>2084</v>
      </c>
      <c r="C8" s="790"/>
      <c r="D8" s="790"/>
      <c r="E8" s="790"/>
      <c r="F8" s="793"/>
      <c r="G8" s="793"/>
      <c r="H8" s="793"/>
      <c r="I8" s="793"/>
      <c r="J8" s="793"/>
      <c r="K8" s="794"/>
      <c r="L8" s="792"/>
    </row>
    <row r="9" spans="1:12" x14ac:dyDescent="0.3">
      <c r="A9" s="381">
        <v>4</v>
      </c>
      <c r="B9" s="384" t="s">
        <v>2085</v>
      </c>
      <c r="C9" s="790"/>
      <c r="D9" s="790"/>
      <c r="E9" s="790"/>
      <c r="F9" s="793"/>
      <c r="G9" s="793"/>
      <c r="H9" s="793"/>
      <c r="I9" s="793"/>
      <c r="J9" s="793"/>
      <c r="K9" s="794"/>
      <c r="L9" s="792"/>
    </row>
    <row r="10" spans="1:12" x14ac:dyDescent="0.3">
      <c r="A10" s="381">
        <v>5</v>
      </c>
      <c r="B10" s="382" t="s">
        <v>2086</v>
      </c>
      <c r="C10" s="795"/>
      <c r="D10" s="789"/>
      <c r="E10" s="789"/>
      <c r="F10" s="796"/>
      <c r="G10" s="796"/>
      <c r="H10" s="796"/>
      <c r="I10" s="796"/>
      <c r="J10" s="796"/>
      <c r="K10" s="797"/>
      <c r="L10" s="792"/>
    </row>
    <row r="11" spans="1:12" x14ac:dyDescent="0.3">
      <c r="A11" s="381">
        <v>6</v>
      </c>
      <c r="B11" s="383" t="s">
        <v>2087</v>
      </c>
      <c r="C11" s="798"/>
      <c r="D11" s="799"/>
      <c r="E11" s="799"/>
      <c r="F11" s="800"/>
      <c r="G11" s="800"/>
      <c r="H11" s="800"/>
      <c r="I11" s="800"/>
      <c r="J11" s="800"/>
      <c r="K11" s="801"/>
      <c r="L11" s="792"/>
    </row>
    <row r="12" spans="1:12" x14ac:dyDescent="0.3">
      <c r="A12" s="381">
        <v>7</v>
      </c>
      <c r="B12" s="384" t="s">
        <v>2088</v>
      </c>
      <c r="C12" s="798"/>
      <c r="D12" s="799"/>
      <c r="E12" s="799"/>
      <c r="F12" s="800"/>
      <c r="G12" s="800"/>
      <c r="H12" s="800"/>
      <c r="I12" s="800"/>
      <c r="J12" s="800"/>
      <c r="K12" s="801"/>
      <c r="L12" s="792"/>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70C0"/>
    <pageSetUpPr fitToPage="1"/>
  </sheetPr>
  <dimension ref="B2:L14"/>
  <sheetViews>
    <sheetView showGridLines="0" workbookViewId="0"/>
  </sheetViews>
  <sheetFormatPr defaultRowHeight="14.4" x14ac:dyDescent="0.3"/>
  <sheetData>
    <row r="2" spans="2:12" x14ac:dyDescent="0.3">
      <c r="B2" t="s">
        <v>2089</v>
      </c>
    </row>
    <row r="3" spans="2:12" x14ac:dyDescent="0.3">
      <c r="B3" t="s">
        <v>2090</v>
      </c>
    </row>
    <row r="5" spans="2:12" x14ac:dyDescent="0.3">
      <c r="B5" s="990" t="s">
        <v>434</v>
      </c>
      <c r="C5" s="991"/>
      <c r="D5" s="991"/>
      <c r="E5" s="991"/>
      <c r="F5" s="991"/>
      <c r="G5" s="991"/>
      <c r="H5" s="991"/>
      <c r="I5" s="991"/>
      <c r="J5" s="991"/>
      <c r="K5" s="991"/>
      <c r="L5" s="992"/>
    </row>
    <row r="6" spans="2:12" x14ac:dyDescent="0.3">
      <c r="B6" s="993" t="s">
        <v>439</v>
      </c>
      <c r="C6" s="988"/>
      <c r="D6" s="988"/>
      <c r="E6" s="988"/>
      <c r="F6" s="988"/>
      <c r="G6" s="988"/>
      <c r="H6" s="988"/>
      <c r="I6" s="988"/>
      <c r="J6" s="988"/>
      <c r="K6" s="988"/>
      <c r="L6" s="994"/>
    </row>
    <row r="7" spans="2:12" ht="22.5" customHeight="1" x14ac:dyDescent="0.3">
      <c r="B7" s="993" t="s">
        <v>441</v>
      </c>
      <c r="C7" s="988"/>
      <c r="D7" s="988"/>
      <c r="E7" s="988"/>
      <c r="F7" s="988"/>
      <c r="G7" s="988"/>
      <c r="H7" s="988"/>
      <c r="I7" s="988"/>
      <c r="J7" s="988"/>
      <c r="K7" s="988"/>
      <c r="L7" s="994"/>
    </row>
    <row r="8" spans="2:12" x14ac:dyDescent="0.3">
      <c r="B8" s="995" t="s">
        <v>443</v>
      </c>
      <c r="C8" s="996"/>
      <c r="D8" s="996"/>
      <c r="E8" s="996"/>
      <c r="F8" s="996"/>
      <c r="G8" s="996"/>
      <c r="H8" s="996"/>
      <c r="I8" s="996"/>
      <c r="J8" s="996"/>
      <c r="K8" s="996"/>
      <c r="L8" s="997"/>
    </row>
    <row r="9" spans="2:12" ht="22.5" customHeight="1" x14ac:dyDescent="0.3"/>
    <row r="10" spans="2:12" ht="22.5" customHeight="1" x14ac:dyDescent="0.3">
      <c r="B10" s="989"/>
      <c r="C10" s="989"/>
      <c r="D10" s="989"/>
      <c r="E10" s="989"/>
      <c r="F10" s="989"/>
      <c r="G10" s="989"/>
      <c r="H10" s="989"/>
      <c r="I10" s="989"/>
      <c r="J10" s="989"/>
      <c r="K10" s="989"/>
      <c r="L10" s="989"/>
    </row>
    <row r="11" spans="2:12" ht="22.5" customHeight="1" x14ac:dyDescent="0.3">
      <c r="B11" s="988"/>
      <c r="C11" s="988"/>
      <c r="D11" s="988"/>
      <c r="E11" s="988"/>
      <c r="F11" s="988"/>
      <c r="G11" s="988"/>
      <c r="H11" s="988"/>
      <c r="I11" s="988"/>
      <c r="J11" s="988"/>
      <c r="K11" s="988"/>
      <c r="L11" s="988"/>
    </row>
    <row r="12" spans="2:12" ht="22.5" customHeight="1" x14ac:dyDescent="0.3">
      <c r="B12" s="989"/>
      <c r="C12" s="989"/>
      <c r="D12" s="989"/>
      <c r="E12" s="989"/>
      <c r="F12" s="989"/>
      <c r="G12" s="989"/>
      <c r="H12" s="989"/>
      <c r="I12" s="989"/>
      <c r="J12" s="989"/>
      <c r="K12" s="989"/>
      <c r="L12" s="989"/>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9" tint="0.79998168889431442"/>
  </sheetPr>
  <dimension ref="A1:J15"/>
  <sheetViews>
    <sheetView showGridLines="0" view="pageLayout" zoomScaleNormal="100" workbookViewId="0"/>
  </sheetViews>
  <sheetFormatPr defaultRowHeight="14.4" x14ac:dyDescent="0.3"/>
  <cols>
    <col min="1" max="1" width="5.6640625" customWidth="1"/>
    <col min="2" max="2" width="47.109375" customWidth="1"/>
    <col min="3" max="7" width="17.6640625" customWidth="1"/>
    <col min="8" max="8" width="19.33203125" customWidth="1"/>
    <col min="9" max="10" width="17.6640625" customWidth="1"/>
  </cols>
  <sheetData>
    <row r="1" spans="1:10" ht="24.6" x14ac:dyDescent="0.3">
      <c r="A1" s="385"/>
      <c r="B1" s="386" t="s">
        <v>434</v>
      </c>
      <c r="C1" s="387"/>
      <c r="D1" s="2"/>
      <c r="E1" s="2"/>
      <c r="F1" s="2"/>
      <c r="G1" s="2"/>
      <c r="H1" s="2"/>
      <c r="I1" s="2"/>
      <c r="J1" s="2"/>
    </row>
    <row r="2" spans="1:10" ht="15.6" x14ac:dyDescent="0.3">
      <c r="A2" s="385"/>
      <c r="B2" s="388"/>
      <c r="C2" s="389"/>
      <c r="D2" s="389"/>
      <c r="E2" s="389"/>
      <c r="F2" s="389"/>
      <c r="G2" s="389"/>
      <c r="H2" s="389"/>
      <c r="I2" s="389"/>
      <c r="J2" s="385"/>
    </row>
    <row r="3" spans="1:10" ht="15.6" x14ac:dyDescent="0.3">
      <c r="A3" s="385"/>
      <c r="B3" s="388"/>
      <c r="C3" s="389"/>
      <c r="D3" s="389"/>
      <c r="E3" s="389"/>
      <c r="F3" s="389"/>
      <c r="G3" s="389"/>
      <c r="H3" s="389"/>
      <c r="I3" s="389"/>
      <c r="J3" s="385"/>
    </row>
    <row r="4" spans="1:10" x14ac:dyDescent="0.3">
      <c r="A4" s="385"/>
      <c r="B4" s="390"/>
      <c r="C4" s="1415" t="s">
        <v>2091</v>
      </c>
      <c r="D4" s="1416"/>
      <c r="E4" s="1417" t="s">
        <v>2092</v>
      </c>
      <c r="F4" s="1418"/>
      <c r="G4" s="1415" t="s">
        <v>2093</v>
      </c>
      <c r="H4" s="1416"/>
      <c r="I4" s="1417" t="s">
        <v>2094</v>
      </c>
      <c r="J4" s="1418"/>
    </row>
    <row r="5" spans="1:10" ht="43.2" x14ac:dyDescent="0.3">
      <c r="A5" s="385"/>
      <c r="B5" s="391"/>
      <c r="C5" s="392"/>
      <c r="D5" s="393" t="s">
        <v>2095</v>
      </c>
      <c r="E5" s="392"/>
      <c r="F5" s="393" t="s">
        <v>2095</v>
      </c>
      <c r="G5" s="392"/>
      <c r="H5" s="393" t="s">
        <v>2096</v>
      </c>
      <c r="I5" s="394"/>
      <c r="J5" s="393" t="s">
        <v>2096</v>
      </c>
    </row>
    <row r="6" spans="1:10" x14ac:dyDescent="0.3">
      <c r="A6" s="385"/>
      <c r="B6" s="395"/>
      <c r="C6" s="10" t="s">
        <v>1004</v>
      </c>
      <c r="D6" s="10" t="s">
        <v>1292</v>
      </c>
      <c r="E6" s="10" t="s">
        <v>1294</v>
      </c>
      <c r="F6" s="10" t="s">
        <v>1296</v>
      </c>
      <c r="G6" s="10" t="s">
        <v>1298</v>
      </c>
      <c r="H6" s="10" t="s">
        <v>1302</v>
      </c>
      <c r="I6" s="10" t="s">
        <v>1304</v>
      </c>
      <c r="J6" s="10" t="s">
        <v>1306</v>
      </c>
    </row>
    <row r="7" spans="1:10" x14ac:dyDescent="0.3">
      <c r="A7" s="396" t="s">
        <v>1004</v>
      </c>
      <c r="B7" s="397" t="s">
        <v>2097</v>
      </c>
      <c r="C7" s="146"/>
      <c r="D7" s="146"/>
      <c r="E7" s="398"/>
      <c r="F7" s="398"/>
      <c r="G7" s="146"/>
      <c r="H7" s="146"/>
      <c r="I7" s="399"/>
      <c r="J7" s="398"/>
    </row>
    <row r="8" spans="1:10" x14ac:dyDescent="0.3">
      <c r="A8" s="10" t="s">
        <v>1292</v>
      </c>
      <c r="B8" s="400" t="s">
        <v>2098</v>
      </c>
      <c r="C8" s="146"/>
      <c r="D8" s="146"/>
      <c r="E8" s="146"/>
      <c r="F8" s="146"/>
      <c r="G8" s="146"/>
      <c r="H8" s="146"/>
      <c r="I8" s="401"/>
      <c r="J8" s="146"/>
    </row>
    <row r="9" spans="1:10" x14ac:dyDescent="0.3">
      <c r="A9" s="10" t="s">
        <v>1294</v>
      </c>
      <c r="B9" s="400" t="s">
        <v>1305</v>
      </c>
      <c r="C9" s="146"/>
      <c r="D9" s="146"/>
      <c r="E9" s="146"/>
      <c r="F9" s="146"/>
      <c r="G9" s="146"/>
      <c r="H9" s="146"/>
      <c r="I9" s="146"/>
      <c r="J9" s="146"/>
    </row>
    <row r="10" spans="1:10" x14ac:dyDescent="0.3">
      <c r="A10" s="10" t="s">
        <v>1296</v>
      </c>
      <c r="B10" s="402" t="s">
        <v>2099</v>
      </c>
      <c r="C10" s="146"/>
      <c r="D10" s="146"/>
      <c r="E10" s="146"/>
      <c r="F10" s="146"/>
      <c r="G10" s="146"/>
      <c r="H10" s="146"/>
      <c r="I10" s="146"/>
      <c r="J10" s="146"/>
    </row>
    <row r="11" spans="1:10" x14ac:dyDescent="0.3">
      <c r="A11" s="10" t="s">
        <v>1298</v>
      </c>
      <c r="B11" s="403" t="s">
        <v>2100</v>
      </c>
      <c r="C11" s="146"/>
      <c r="D11" s="146"/>
      <c r="E11" s="146"/>
      <c r="F11" s="146"/>
      <c r="G11" s="146"/>
      <c r="H11" s="146"/>
      <c r="I11" s="146"/>
      <c r="J11" s="146"/>
    </row>
    <row r="12" spans="1:10" x14ac:dyDescent="0.3">
      <c r="A12" s="10" t="s">
        <v>1300</v>
      </c>
      <c r="B12" s="402" t="s">
        <v>2101</v>
      </c>
      <c r="C12" s="146"/>
      <c r="D12" s="146"/>
      <c r="E12" s="146"/>
      <c r="F12" s="146"/>
      <c r="G12" s="146"/>
      <c r="H12" s="146"/>
      <c r="I12" s="146"/>
      <c r="J12" s="146"/>
    </row>
    <row r="13" spans="1:10" x14ac:dyDescent="0.3">
      <c r="A13" s="10" t="s">
        <v>1302</v>
      </c>
      <c r="B13" s="402" t="s">
        <v>2102</v>
      </c>
      <c r="C13" s="146"/>
      <c r="D13" s="146"/>
      <c r="E13" s="146"/>
      <c r="F13" s="146"/>
      <c r="G13" s="146"/>
      <c r="H13" s="146"/>
      <c r="I13" s="146"/>
      <c r="J13" s="146"/>
    </row>
    <row r="14" spans="1:10" x14ac:dyDescent="0.3">
      <c r="A14" s="10" t="s">
        <v>1304</v>
      </c>
      <c r="B14" s="402" t="s">
        <v>2103</v>
      </c>
      <c r="C14" s="146"/>
      <c r="D14" s="146"/>
      <c r="E14" s="146"/>
      <c r="F14" s="146"/>
      <c r="G14" s="146"/>
      <c r="H14" s="146"/>
      <c r="I14" s="146"/>
      <c r="J14" s="146"/>
    </row>
    <row r="15" spans="1:10" x14ac:dyDescent="0.3">
      <c r="A15" s="10" t="s">
        <v>1308</v>
      </c>
      <c r="B15" s="400" t="s">
        <v>902</v>
      </c>
      <c r="C15" s="146"/>
      <c r="D15" s="146"/>
      <c r="E15" s="404"/>
      <c r="F15" s="404"/>
      <c r="G15" s="146"/>
      <c r="H15" s="146"/>
      <c r="I15" s="405"/>
      <c r="J15" s="404"/>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theme="9" tint="0.79998168889431442"/>
  </sheetPr>
  <dimension ref="A1:AI22"/>
  <sheetViews>
    <sheetView showGridLines="0" view="pageLayout" zoomScaleNormal="100" workbookViewId="0">
      <selection activeCell="C11" sqref="C11"/>
    </sheetView>
  </sheetViews>
  <sheetFormatPr defaultColWidth="8.88671875" defaultRowHeight="13.2" x14ac:dyDescent="0.3"/>
  <cols>
    <col min="1" max="1" width="5.6640625" style="385" customWidth="1"/>
    <col min="2" max="2" width="72" style="385" customWidth="1"/>
    <col min="3" max="7" width="17.6640625" style="385" customWidth="1"/>
    <col min="8" max="8" width="19.33203125" style="385" customWidth="1"/>
    <col min="9" max="10" width="17.6640625" style="385" customWidth="1"/>
    <col min="11" max="11" width="13.6640625" style="385" customWidth="1"/>
    <col min="12" max="16384" width="8.88671875" style="385"/>
  </cols>
  <sheetData>
    <row r="1" spans="1:35" ht="18" x14ac:dyDescent="0.3">
      <c r="A1" s="406"/>
      <c r="B1" s="386" t="s">
        <v>439</v>
      </c>
      <c r="C1" s="407"/>
      <c r="D1" s="407"/>
      <c r="E1" s="407"/>
      <c r="F1" s="407"/>
    </row>
    <row r="2" spans="1:35" ht="18" x14ac:dyDescent="0.3">
      <c r="A2" s="406"/>
      <c r="B2" s="408"/>
      <c r="C2" s="407"/>
      <c r="D2" s="407"/>
      <c r="E2" s="407"/>
      <c r="F2" s="407"/>
    </row>
    <row r="3" spans="1:35" s="388" customFormat="1" ht="15.6" x14ac:dyDescent="0.3">
      <c r="C3" s="389"/>
      <c r="D3" s="389"/>
      <c r="E3" s="389"/>
      <c r="F3" s="389"/>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row>
    <row r="4" spans="1:35" ht="14.4" x14ac:dyDescent="0.3">
      <c r="A4" s="409"/>
      <c r="B4" s="410"/>
      <c r="C4" s="1415" t="s">
        <v>2104</v>
      </c>
      <c r="D4" s="1416"/>
      <c r="E4" s="1421" t="s">
        <v>2105</v>
      </c>
      <c r="F4" s="1422"/>
    </row>
    <row r="5" spans="1:35" ht="55.95" customHeight="1" x14ac:dyDescent="0.3">
      <c r="A5" s="409"/>
      <c r="B5" s="410"/>
      <c r="C5" s="1419"/>
      <c r="D5" s="1420"/>
      <c r="E5" s="1415" t="s">
        <v>2106</v>
      </c>
      <c r="F5" s="1416"/>
    </row>
    <row r="6" spans="1:35" ht="43.2" x14ac:dyDescent="0.3">
      <c r="A6" s="391"/>
      <c r="B6" s="411"/>
      <c r="C6" s="412"/>
      <c r="D6" s="393" t="s">
        <v>2095</v>
      </c>
      <c r="E6" s="413"/>
      <c r="F6" s="393" t="s">
        <v>2096</v>
      </c>
    </row>
    <row r="7" spans="1:35" ht="14.4" x14ac:dyDescent="0.3">
      <c r="A7" s="391"/>
      <c r="B7" s="411"/>
      <c r="C7" s="10" t="s">
        <v>1004</v>
      </c>
      <c r="D7" s="10" t="s">
        <v>1292</v>
      </c>
      <c r="E7" s="10" t="s">
        <v>1294</v>
      </c>
      <c r="F7" s="10" t="s">
        <v>1298</v>
      </c>
    </row>
    <row r="8" spans="1:35" ht="14.4" x14ac:dyDescent="0.3">
      <c r="A8" s="396" t="s">
        <v>1309</v>
      </c>
      <c r="B8" s="414" t="s">
        <v>2107</v>
      </c>
      <c r="C8" s="146"/>
      <c r="D8" s="146"/>
      <c r="E8" s="146"/>
      <c r="F8" s="146"/>
    </row>
    <row r="9" spans="1:35" ht="14.4" x14ac:dyDescent="0.3">
      <c r="A9" s="10" t="s">
        <v>1310</v>
      </c>
      <c r="B9" s="415" t="s">
        <v>2108</v>
      </c>
      <c r="C9" s="146"/>
      <c r="D9" s="146"/>
      <c r="E9" s="146"/>
      <c r="F9" s="146"/>
    </row>
    <row r="10" spans="1:35" ht="14.4" x14ac:dyDescent="0.3">
      <c r="A10" s="10" t="s">
        <v>1311</v>
      </c>
      <c r="B10" s="415" t="s">
        <v>2098</v>
      </c>
      <c r="C10" s="146"/>
      <c r="D10" s="146"/>
      <c r="E10" s="146"/>
      <c r="F10" s="146"/>
    </row>
    <row r="11" spans="1:35" ht="14.4" x14ac:dyDescent="0.3">
      <c r="A11" s="10" t="s">
        <v>1312</v>
      </c>
      <c r="B11" s="415" t="s">
        <v>1305</v>
      </c>
      <c r="C11" s="146"/>
      <c r="D11" s="146"/>
      <c r="E11" s="146"/>
      <c r="F11" s="146"/>
    </row>
    <row r="12" spans="1:35" ht="14.4" x14ac:dyDescent="0.3">
      <c r="A12" s="10" t="s">
        <v>1313</v>
      </c>
      <c r="B12" s="416" t="s">
        <v>2099</v>
      </c>
      <c r="C12" s="146"/>
      <c r="D12" s="146"/>
      <c r="E12" s="146"/>
      <c r="F12" s="146"/>
    </row>
    <row r="13" spans="1:35" ht="14.4" x14ac:dyDescent="0.3">
      <c r="A13" s="10" t="s">
        <v>1314</v>
      </c>
      <c r="B13" s="417" t="s">
        <v>2100</v>
      </c>
      <c r="C13" s="146"/>
      <c r="D13" s="146"/>
      <c r="E13" s="146"/>
      <c r="F13" s="146"/>
    </row>
    <row r="14" spans="1:35" ht="14.4" x14ac:dyDescent="0.3">
      <c r="A14" s="10" t="s">
        <v>1315</v>
      </c>
      <c r="B14" s="416" t="s">
        <v>2101</v>
      </c>
      <c r="C14" s="146"/>
      <c r="D14" s="146"/>
      <c r="E14" s="146"/>
      <c r="F14" s="146"/>
    </row>
    <row r="15" spans="1:35" ht="14.4" x14ac:dyDescent="0.3">
      <c r="A15" s="10" t="s">
        <v>1316</v>
      </c>
      <c r="B15" s="416" t="s">
        <v>2102</v>
      </c>
      <c r="C15" s="146"/>
      <c r="D15" s="146"/>
      <c r="E15" s="146"/>
      <c r="F15" s="146"/>
    </row>
    <row r="16" spans="1:35" ht="14.4" x14ac:dyDescent="0.3">
      <c r="A16" s="10" t="s">
        <v>1317</v>
      </c>
      <c r="B16" s="416" t="s">
        <v>2103</v>
      </c>
      <c r="C16" s="146"/>
      <c r="D16" s="146"/>
      <c r="E16" s="146"/>
      <c r="F16" s="146"/>
    </row>
    <row r="17" spans="1:6" ht="14.4" x14ac:dyDescent="0.3">
      <c r="A17" s="10" t="s">
        <v>1318</v>
      </c>
      <c r="B17" s="415" t="s">
        <v>2109</v>
      </c>
      <c r="C17" s="146"/>
      <c r="D17" s="146"/>
      <c r="E17" s="146"/>
      <c r="F17" s="146"/>
    </row>
    <row r="18" spans="1:6" ht="14.4" x14ac:dyDescent="0.3">
      <c r="A18" s="10" t="s">
        <v>2110</v>
      </c>
      <c r="B18" s="415" t="s">
        <v>2111</v>
      </c>
      <c r="C18" s="146"/>
      <c r="D18" s="146"/>
      <c r="E18" s="146"/>
      <c r="F18" s="146"/>
    </row>
    <row r="19" spans="1:6" ht="28.8" x14ac:dyDescent="0.3">
      <c r="A19" s="396" t="s">
        <v>2112</v>
      </c>
      <c r="B19" s="414" t="s">
        <v>2113</v>
      </c>
      <c r="C19" s="146"/>
      <c r="D19" s="146"/>
      <c r="E19" s="146"/>
      <c r="F19" s="146"/>
    </row>
    <row r="20" spans="1:6" ht="14.4" x14ac:dyDescent="0.3">
      <c r="A20" s="396">
        <v>241</v>
      </c>
      <c r="B20" s="414" t="s">
        <v>2114</v>
      </c>
      <c r="C20" s="398"/>
      <c r="D20" s="398"/>
      <c r="E20" s="146"/>
      <c r="F20" s="146"/>
    </row>
    <row r="21" spans="1:6" ht="14.4" x14ac:dyDescent="0.3">
      <c r="A21" s="396">
        <v>250</v>
      </c>
      <c r="B21" s="418" t="s">
        <v>2115</v>
      </c>
      <c r="C21" s="146"/>
      <c r="D21" s="146"/>
      <c r="E21" s="398"/>
      <c r="F21" s="398"/>
    </row>
    <row r="22" spans="1:6" x14ac:dyDescent="0.3">
      <c r="B22" s="419"/>
    </row>
  </sheetData>
  <mergeCells count="3">
    <mergeCell ref="C4:D5"/>
    <mergeCell ref="E4:F4"/>
    <mergeCell ref="E5:F5"/>
  </mergeCells>
  <conditionalFormatting sqref="C18:E21">
    <cfRule type="cellIs" dxfId="2" priority="1" stopIfTrue="1" operator="lessThan">
      <formula>0</formula>
    </cfRule>
  </conditionalFormatting>
  <conditionalFormatting sqref="C1:I2 D4:E5 C4:C17 E6:E17 D7:D17 F7:F21 G8:G21">
    <cfRule type="cellIs" dxfId="1"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2:D22"/>
  <sheetViews>
    <sheetView showGridLines="0" view="pageLayout" zoomScale="130" zoomScaleNormal="100" zoomScalePageLayoutView="130" workbookViewId="0"/>
  </sheetViews>
  <sheetFormatPr defaultRowHeight="14.4" x14ac:dyDescent="0.3"/>
  <cols>
    <col min="1" max="1" width="17.44140625" customWidth="1"/>
    <col min="2" max="2" width="15" customWidth="1"/>
    <col min="3" max="3" width="137.44140625" customWidth="1"/>
    <col min="4" max="4" width="75.109375" customWidth="1"/>
  </cols>
  <sheetData>
    <row r="2" spans="1:4" ht="24.6" x14ac:dyDescent="0.4">
      <c r="B2" s="1"/>
      <c r="C2" s="2"/>
    </row>
    <row r="3" spans="1:4" ht="86.4" customHeight="1" x14ac:dyDescent="0.3">
      <c r="A3" s="1022" t="s">
        <v>80</v>
      </c>
      <c r="B3" s="1022"/>
      <c r="C3" s="588" t="s">
        <v>608</v>
      </c>
    </row>
    <row r="4" spans="1:4" x14ac:dyDescent="0.3">
      <c r="B4" s="4"/>
      <c r="C4" s="2"/>
    </row>
    <row r="5" spans="1:4" x14ac:dyDescent="0.3">
      <c r="A5" s="5" t="s">
        <v>609</v>
      </c>
      <c r="B5" s="6"/>
      <c r="C5" s="7"/>
    </row>
    <row r="6" spans="1:4" x14ac:dyDescent="0.3">
      <c r="A6" s="8" t="s">
        <v>610</v>
      </c>
      <c r="B6" s="9" t="s">
        <v>611</v>
      </c>
      <c r="C6" s="957" t="s">
        <v>612</v>
      </c>
    </row>
    <row r="7" spans="1:4" x14ac:dyDescent="0.3">
      <c r="A7" s="11" t="s">
        <v>613</v>
      </c>
      <c r="B7" s="12" t="s">
        <v>614</v>
      </c>
      <c r="C7" s="958" t="s">
        <v>615</v>
      </c>
    </row>
    <row r="8" spans="1:4" ht="172.8" x14ac:dyDescent="0.3">
      <c r="A8" s="11" t="s">
        <v>616</v>
      </c>
      <c r="B8" s="12" t="s">
        <v>617</v>
      </c>
      <c r="C8" s="961" t="s">
        <v>618</v>
      </c>
      <c r="D8" s="916"/>
    </row>
    <row r="9" spans="1:4" x14ac:dyDescent="0.3">
      <c r="D9" s="313"/>
    </row>
    <row r="10" spans="1:4" x14ac:dyDescent="0.3">
      <c r="D10" s="917"/>
    </row>
    <row r="11" spans="1:4" x14ac:dyDescent="0.3">
      <c r="D11" s="917"/>
    </row>
    <row r="12" spans="1:4" x14ac:dyDescent="0.3">
      <c r="D12" s="917"/>
    </row>
    <row r="13" spans="1:4" x14ac:dyDescent="0.3">
      <c r="D13" s="917"/>
    </row>
    <row r="14" spans="1:4" x14ac:dyDescent="0.3">
      <c r="D14" s="917"/>
    </row>
    <row r="15" spans="1:4" x14ac:dyDescent="0.3">
      <c r="D15" s="917"/>
    </row>
    <row r="16" spans="1:4" x14ac:dyDescent="0.3">
      <c r="D16" s="917"/>
    </row>
    <row r="17" spans="4:4" x14ac:dyDescent="0.3">
      <c r="D17" s="917"/>
    </row>
    <row r="18" spans="4:4" x14ac:dyDescent="0.3">
      <c r="D18" s="917"/>
    </row>
    <row r="19" spans="4:4" x14ac:dyDescent="0.3">
      <c r="D19" s="917"/>
    </row>
    <row r="20" spans="4:4" x14ac:dyDescent="0.3">
      <c r="D20" s="917"/>
    </row>
    <row r="21" spans="4:4" x14ac:dyDescent="0.3">
      <c r="D21" s="917"/>
    </row>
    <row r="22" spans="4:4" x14ac:dyDescent="0.3">
      <c r="D22" s="917"/>
    </row>
  </sheetData>
  <mergeCells count="1">
    <mergeCell ref="A3:B3"/>
  </mergeCells>
  <conditionalFormatting sqref="C7:C8">
    <cfRule type="cellIs" dxfId="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G9"/>
  <sheetViews>
    <sheetView showGridLines="0" view="pageLayout" zoomScaleNormal="100" workbookViewId="0">
      <selection activeCell="B13" sqref="B13"/>
    </sheetView>
  </sheetViews>
  <sheetFormatPr defaultColWidth="8.88671875" defaultRowHeight="13.2" x14ac:dyDescent="0.3"/>
  <cols>
    <col min="1" max="1" width="5.6640625" style="385" customWidth="1"/>
    <col min="2" max="2" width="72" style="385" customWidth="1"/>
    <col min="3" max="7" width="17.6640625" style="385" customWidth="1"/>
    <col min="8" max="8" width="19.33203125" style="385" customWidth="1"/>
    <col min="9" max="10" width="17.6640625" style="385" customWidth="1"/>
    <col min="11" max="11" width="13.6640625" style="385" customWidth="1"/>
    <col min="12" max="16384" width="8.88671875" style="385"/>
  </cols>
  <sheetData>
    <row r="1" spans="1:7" ht="20.100000000000001" customHeight="1" x14ac:dyDescent="0.3">
      <c r="B1" s="408" t="s">
        <v>441</v>
      </c>
      <c r="C1" s="387"/>
      <c r="D1" s="387"/>
      <c r="E1" s="387"/>
      <c r="F1" s="387"/>
      <c r="G1" s="387"/>
    </row>
    <row r="2" spans="1:7" ht="20.100000000000001" customHeight="1" x14ac:dyDescent="0.3">
      <c r="B2" s="408"/>
      <c r="C2" s="387"/>
      <c r="D2" s="387"/>
      <c r="E2" s="387"/>
      <c r="F2" s="387"/>
      <c r="G2" s="387"/>
    </row>
    <row r="3" spans="1:7" ht="96" customHeight="1" x14ac:dyDescent="0.3">
      <c r="A3" s="420"/>
      <c r="B3" s="421"/>
      <c r="C3" s="422" t="s">
        <v>2116</v>
      </c>
      <c r="D3" s="423" t="s">
        <v>2117</v>
      </c>
      <c r="E3" s="424"/>
      <c r="F3" s="424"/>
    </row>
    <row r="4" spans="1:7" ht="15.6" x14ac:dyDescent="0.3">
      <c r="A4" s="420"/>
      <c r="B4" s="421"/>
      <c r="C4" s="10" t="s">
        <v>1004</v>
      </c>
      <c r="D4" s="10" t="s">
        <v>1292</v>
      </c>
      <c r="E4" s="425"/>
      <c r="F4" s="425"/>
    </row>
    <row r="5" spans="1:7" ht="15" customHeight="1" x14ac:dyDescent="0.3">
      <c r="A5" s="396" t="s">
        <v>1004</v>
      </c>
      <c r="B5" s="418" t="s">
        <v>2118</v>
      </c>
      <c r="C5" s="802"/>
      <c r="D5" s="802"/>
      <c r="E5" s="407"/>
      <c r="F5" s="407"/>
    </row>
    <row r="6" spans="1:7" ht="17.25" customHeight="1" x14ac:dyDescent="0.3">
      <c r="A6" s="426"/>
      <c r="B6" s="427"/>
    </row>
    <row r="8" spans="1:7" ht="13.8" x14ac:dyDescent="0.3">
      <c r="A8" s="428"/>
      <c r="B8" s="429"/>
      <c r="C8" s="429"/>
      <c r="D8" s="429"/>
      <c r="E8" s="429"/>
      <c r="F8" s="429"/>
      <c r="G8" s="429"/>
    </row>
    <row r="9" spans="1:7" x14ac:dyDescent="0.3">
      <c r="B9" s="419"/>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theme="5" tint="0.79998168889431442"/>
  </sheetPr>
  <dimension ref="A1:F15"/>
  <sheetViews>
    <sheetView showGridLines="0" view="pageLayout" zoomScaleNormal="100" workbookViewId="0"/>
  </sheetViews>
  <sheetFormatPr defaultColWidth="8.88671875" defaultRowHeight="13.2" x14ac:dyDescent="0.3"/>
  <cols>
    <col min="1" max="1" width="11.88671875" style="385" customWidth="1"/>
    <col min="2" max="2" width="78.33203125" style="385" customWidth="1"/>
    <col min="3" max="7" width="17.6640625" style="385" customWidth="1"/>
    <col min="8" max="8" width="19.33203125" style="385" customWidth="1"/>
    <col min="9" max="10" width="17.6640625" style="385" customWidth="1"/>
    <col min="11" max="11" width="13.6640625" style="385" customWidth="1"/>
    <col min="12" max="16384" width="8.88671875" style="385"/>
  </cols>
  <sheetData>
    <row r="1" spans="1:6" ht="18" x14ac:dyDescent="0.3">
      <c r="A1" s="408" t="s">
        <v>443</v>
      </c>
      <c r="C1" s="385" t="s">
        <v>38</v>
      </c>
      <c r="D1" s="385" t="s">
        <v>2119</v>
      </c>
    </row>
    <row r="2" spans="1:6" ht="14.4" x14ac:dyDescent="0.3">
      <c r="A2" t="s">
        <v>2120</v>
      </c>
    </row>
    <row r="3" spans="1:6" ht="14.4" x14ac:dyDescent="0.3">
      <c r="A3"/>
    </row>
    <row r="5" spans="1:6" ht="14.4" x14ac:dyDescent="0.3">
      <c r="A5" s="302" t="s">
        <v>611</v>
      </c>
      <c r="B5" s="430" t="s">
        <v>622</v>
      </c>
    </row>
    <row r="6" spans="1:6" ht="14.4" x14ac:dyDescent="0.3">
      <c r="A6" s="20" t="s">
        <v>614</v>
      </c>
      <c r="B6" s="14" t="s">
        <v>2121</v>
      </c>
    </row>
    <row r="7" spans="1:6" ht="52.5" customHeight="1" x14ac:dyDescent="0.3">
      <c r="A7" s="431" t="s">
        <v>617</v>
      </c>
      <c r="B7" s="432" t="s">
        <v>2122</v>
      </c>
      <c r="C7" s="433"/>
      <c r="D7" s="433"/>
      <c r="E7" s="433"/>
      <c r="F7" s="433"/>
    </row>
    <row r="8" spans="1:6" ht="17.25" customHeight="1" x14ac:dyDescent="0.3">
      <c r="A8" s="434"/>
      <c r="B8" s="267"/>
      <c r="C8" s="435"/>
      <c r="D8" s="435"/>
      <c r="E8" s="435"/>
      <c r="F8" s="435"/>
    </row>
    <row r="9" spans="1:6" ht="14.4" x14ac:dyDescent="0.3">
      <c r="A9" s="434"/>
      <c r="B9" s="435"/>
      <c r="C9" s="435"/>
      <c r="D9" s="435"/>
      <c r="E9" s="435"/>
      <c r="F9" s="435"/>
    </row>
    <row r="10" spans="1:6" ht="14.4" x14ac:dyDescent="0.3">
      <c r="A10" s="434"/>
      <c r="B10" s="435"/>
      <c r="C10" s="435"/>
      <c r="D10" s="435"/>
      <c r="E10" s="435"/>
      <c r="F10" s="435"/>
    </row>
    <row r="11" spans="1:6" ht="14.4" x14ac:dyDescent="0.3">
      <c r="A11" s="434"/>
      <c r="B11" s="435"/>
      <c r="C11" s="435"/>
      <c r="D11" s="435"/>
      <c r="E11" s="435"/>
      <c r="F11" s="435"/>
    </row>
    <row r="12" spans="1:6" ht="14.4" x14ac:dyDescent="0.3">
      <c r="A12" s="434"/>
      <c r="B12" s="436"/>
      <c r="C12" s="436"/>
      <c r="D12" s="436"/>
      <c r="E12" s="436"/>
      <c r="F12" s="436"/>
    </row>
    <row r="13" spans="1:6" ht="14.4" x14ac:dyDescent="0.3">
      <c r="A13" s="437"/>
      <c r="B13" s="436"/>
      <c r="C13" s="436"/>
      <c r="D13" s="436"/>
      <c r="E13" s="436"/>
      <c r="F13" s="436"/>
    </row>
    <row r="14" spans="1:6" ht="14.4" x14ac:dyDescent="0.3">
      <c r="A14" s="437"/>
      <c r="B14" s="436"/>
      <c r="C14" s="436"/>
      <c r="D14" s="436"/>
      <c r="E14" s="436"/>
      <c r="F14" s="436"/>
    </row>
    <row r="15" spans="1:6" x14ac:dyDescent="0.3">
      <c r="B15" s="419"/>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70C0"/>
  </sheetPr>
  <dimension ref="A4:I5"/>
  <sheetViews>
    <sheetView showGridLines="0" view="pageLayout" zoomScaleNormal="100" workbookViewId="0"/>
  </sheetViews>
  <sheetFormatPr defaultRowHeight="14.4" x14ac:dyDescent="0.3"/>
  <sheetData>
    <row r="4" spans="1:9" x14ac:dyDescent="0.3">
      <c r="A4" s="828" t="s">
        <v>446</v>
      </c>
      <c r="B4" s="827"/>
      <c r="C4" s="827"/>
      <c r="D4" s="827"/>
      <c r="E4" s="827"/>
      <c r="F4" s="827"/>
      <c r="G4" s="827"/>
      <c r="H4" s="827"/>
      <c r="I4" s="826"/>
    </row>
    <row r="5" spans="1:9" x14ac:dyDescent="0.3">
      <c r="A5" s="825" t="s">
        <v>452</v>
      </c>
      <c r="B5" s="16"/>
      <c r="C5" s="16"/>
      <c r="D5" s="16"/>
      <c r="E5" s="16"/>
      <c r="F5" s="16"/>
      <c r="G5" s="16"/>
      <c r="H5" s="16"/>
      <c r="I5" s="824"/>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theme="5" tint="0.79998168889431442"/>
  </sheetPr>
  <dimension ref="A1:F17"/>
  <sheetViews>
    <sheetView showGridLines="0" view="pageBreakPreview" zoomScale="104" zoomScaleNormal="100" zoomScaleSheetLayoutView="104" workbookViewId="0"/>
  </sheetViews>
  <sheetFormatPr defaultRowHeight="14.4" x14ac:dyDescent="0.3"/>
  <cols>
    <col min="3" max="3" width="76.88671875" bestFit="1" customWidth="1"/>
    <col min="4" max="4" width="19.44140625" customWidth="1"/>
    <col min="5" max="5" width="27" bestFit="1" customWidth="1"/>
  </cols>
  <sheetData>
    <row r="1" spans="1:6" ht="18" x14ac:dyDescent="0.35">
      <c r="B1" s="40" t="s">
        <v>2123</v>
      </c>
    </row>
    <row r="2" spans="1:6" x14ac:dyDescent="0.3">
      <c r="B2" t="s">
        <v>2124</v>
      </c>
    </row>
    <row r="3" spans="1:6" x14ac:dyDescent="0.3">
      <c r="A3" s="31"/>
      <c r="B3" s="31"/>
      <c r="C3" s="31"/>
      <c r="D3" s="31"/>
      <c r="E3" s="31"/>
      <c r="F3" s="31"/>
    </row>
    <row r="4" spans="1:6" x14ac:dyDescent="0.3">
      <c r="A4" s="31"/>
      <c r="B4" s="27" t="s">
        <v>611</v>
      </c>
      <c r="C4" s="1001" t="s">
        <v>622</v>
      </c>
      <c r="D4" s="1001"/>
      <c r="E4" s="172" t="s">
        <v>621</v>
      </c>
      <c r="F4" s="31"/>
    </row>
    <row r="5" spans="1:6" ht="30" customHeight="1" x14ac:dyDescent="0.3">
      <c r="A5" s="31"/>
      <c r="B5" s="127" t="s">
        <v>614</v>
      </c>
      <c r="C5" s="28" t="s">
        <v>2125</v>
      </c>
      <c r="D5" s="127"/>
      <c r="E5" s="28" t="s">
        <v>2126</v>
      </c>
      <c r="F5" s="31"/>
    </row>
    <row r="6" spans="1:6" ht="30" customHeight="1" x14ac:dyDescent="0.3">
      <c r="A6" s="31"/>
      <c r="B6" s="127" t="s">
        <v>617</v>
      </c>
      <c r="C6" s="127" t="s">
        <v>2127</v>
      </c>
      <c r="D6" s="127"/>
      <c r="E6" s="28" t="s">
        <v>2128</v>
      </c>
      <c r="F6" s="31"/>
    </row>
    <row r="7" spans="1:6" ht="30" customHeight="1" x14ac:dyDescent="0.3">
      <c r="A7" s="31"/>
      <c r="B7" s="127" t="s">
        <v>649</v>
      </c>
      <c r="C7" s="28" t="s">
        <v>2129</v>
      </c>
      <c r="D7" s="127"/>
      <c r="E7" s="28" t="s">
        <v>2130</v>
      </c>
      <c r="F7" s="31"/>
    </row>
    <row r="8" spans="1:6" ht="30" customHeight="1" x14ac:dyDescent="0.3">
      <c r="A8" s="31"/>
      <c r="B8" s="127" t="s">
        <v>632</v>
      </c>
      <c r="C8" s="28" t="s">
        <v>2131</v>
      </c>
      <c r="D8" s="127"/>
      <c r="E8" s="28" t="s">
        <v>2132</v>
      </c>
      <c r="F8" s="31"/>
    </row>
    <row r="9" spans="1:6" ht="30" customHeight="1" x14ac:dyDescent="0.3">
      <c r="A9" s="31"/>
      <c r="B9" s="127" t="s">
        <v>2133</v>
      </c>
      <c r="C9" s="28" t="s">
        <v>2134</v>
      </c>
      <c r="D9" s="127"/>
      <c r="E9" s="28" t="s">
        <v>2135</v>
      </c>
      <c r="F9" s="31"/>
    </row>
    <row r="10" spans="1:6" ht="30" customHeight="1" x14ac:dyDescent="0.3">
      <c r="A10" s="31"/>
      <c r="B10" s="127" t="s">
        <v>637</v>
      </c>
      <c r="C10" s="28" t="s">
        <v>2136</v>
      </c>
      <c r="D10" s="127"/>
      <c r="E10" s="28" t="s">
        <v>2137</v>
      </c>
      <c r="F10" s="31"/>
    </row>
    <row r="11" spans="1:6" ht="30" customHeight="1" x14ac:dyDescent="0.3">
      <c r="A11" s="31"/>
      <c r="B11" s="127" t="s">
        <v>640</v>
      </c>
      <c r="C11" s="28" t="s">
        <v>2138</v>
      </c>
      <c r="D11" s="127"/>
      <c r="E11" s="28" t="s">
        <v>2139</v>
      </c>
      <c r="F11" s="31"/>
    </row>
    <row r="12" spans="1:6" ht="30" customHeight="1" x14ac:dyDescent="0.3">
      <c r="A12" s="31"/>
      <c r="B12" s="127" t="s">
        <v>759</v>
      </c>
      <c r="C12" s="28" t="s">
        <v>2140</v>
      </c>
      <c r="D12" s="127"/>
      <c r="E12" s="28" t="s">
        <v>2141</v>
      </c>
      <c r="F12" s="31"/>
    </row>
    <row r="13" spans="1:6" ht="30" customHeight="1" x14ac:dyDescent="0.3">
      <c r="A13" s="31"/>
      <c r="B13" s="127" t="s">
        <v>808</v>
      </c>
      <c r="C13" s="28" t="s">
        <v>2142</v>
      </c>
      <c r="D13" s="127"/>
      <c r="E13" s="28"/>
      <c r="F13" s="31"/>
    </row>
    <row r="14" spans="1:6" ht="30" customHeight="1" x14ac:dyDescent="0.3">
      <c r="A14" s="31"/>
      <c r="B14" s="127" t="s">
        <v>2143</v>
      </c>
      <c r="C14" s="28" t="s">
        <v>2144</v>
      </c>
      <c r="D14" s="28"/>
      <c r="E14" s="28" t="s">
        <v>2145</v>
      </c>
      <c r="F14" s="31"/>
    </row>
    <row r="15" spans="1:6" x14ac:dyDescent="0.3">
      <c r="A15" s="31"/>
      <c r="B15" s="31"/>
      <c r="C15" s="31"/>
      <c r="D15" s="31"/>
      <c r="E15" s="31"/>
      <c r="F15" s="31"/>
    </row>
    <row r="16" spans="1:6" x14ac:dyDescent="0.3">
      <c r="A16" s="31"/>
      <c r="B16" s="31"/>
      <c r="C16" s="31"/>
      <c r="D16" s="31"/>
      <c r="E16" s="31"/>
      <c r="F16" s="31"/>
    </row>
    <row r="17" spans="1:6" x14ac:dyDescent="0.3">
      <c r="A17" s="31"/>
      <c r="B17" s="31"/>
      <c r="C17" s="31"/>
      <c r="D17" s="31"/>
      <c r="E17" s="31"/>
      <c r="F17" s="31"/>
    </row>
  </sheetData>
  <mergeCells count="1">
    <mergeCell ref="C4:D4"/>
  </mergeCells>
  <pageMargins left="0.7" right="0.7" top="0.75" bottom="0.75" header="0.3" footer="0.3"/>
  <pageSetup paperSize="9" scale="62" orientation="portrait" horizontalDpi="1200" verticalDpi="1200" r:id="rId1"/>
  <headerFooter>
    <oddHeader>&amp;CEN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theme="2"/>
  </sheetPr>
  <dimension ref="A1:L19"/>
  <sheetViews>
    <sheetView showGridLines="0" view="pageBreakPreview" topLeftCell="A7" zoomScale="80" zoomScaleNormal="80" zoomScaleSheetLayoutView="80" zoomScalePageLayoutView="64" workbookViewId="0">
      <selection activeCell="D39" sqref="D39"/>
    </sheetView>
  </sheetViews>
  <sheetFormatPr defaultColWidth="9.109375" defaultRowHeight="14.4" x14ac:dyDescent="0.3"/>
  <cols>
    <col min="1" max="1" width="4.88671875" customWidth="1"/>
    <col min="2" max="2" width="43.88671875" customWidth="1"/>
    <col min="3" max="5" width="22.109375" customWidth="1"/>
    <col min="6" max="8" width="22.109375" hidden="1" customWidth="1"/>
    <col min="9" max="9" width="22.109375" customWidth="1"/>
    <col min="11" max="11" width="13.109375" style="43" customWidth="1"/>
    <col min="12" max="12" width="52.44140625" customWidth="1"/>
  </cols>
  <sheetData>
    <row r="1" spans="1:12" hidden="1" x14ac:dyDescent="0.3"/>
    <row r="2" spans="1:12" hidden="1" x14ac:dyDescent="0.3">
      <c r="L2" s="331"/>
    </row>
    <row r="3" spans="1:12" ht="31.5" hidden="1" customHeight="1" x14ac:dyDescent="0.3">
      <c r="A3" s="1310" t="s">
        <v>1937</v>
      </c>
      <c r="B3" s="1368" t="s">
        <v>1938</v>
      </c>
      <c r="C3" s="1369"/>
      <c r="D3" s="1369"/>
      <c r="E3" s="1369"/>
      <c r="F3" s="1369"/>
      <c r="G3" s="1369"/>
      <c r="H3" s="1369"/>
      <c r="I3" s="1369"/>
      <c r="J3" s="1370"/>
      <c r="L3" s="313"/>
    </row>
    <row r="4" spans="1:12" ht="32.25" hidden="1" customHeight="1" x14ac:dyDescent="0.3">
      <c r="A4" s="1367"/>
      <c r="B4" s="1371" t="s">
        <v>1939</v>
      </c>
      <c r="C4" s="1372"/>
      <c r="D4" s="1372"/>
      <c r="E4" s="1372"/>
      <c r="F4" s="1372"/>
      <c r="G4" s="1372"/>
      <c r="H4" s="1372"/>
      <c r="I4" s="1372"/>
      <c r="J4" s="1373"/>
    </row>
    <row r="5" spans="1:12" ht="25.5" hidden="1" customHeight="1" x14ac:dyDescent="0.3">
      <c r="A5" s="1311"/>
      <c r="B5" s="1368" t="s">
        <v>1940</v>
      </c>
      <c r="C5" s="1369"/>
      <c r="D5" s="1369"/>
      <c r="E5" s="1369"/>
      <c r="F5" s="1369"/>
      <c r="G5" s="1369"/>
      <c r="H5" s="1369"/>
      <c r="I5" s="1369"/>
      <c r="J5" s="1370"/>
    </row>
    <row r="6" spans="1:12" hidden="1" x14ac:dyDescent="0.3">
      <c r="A6" s="338"/>
      <c r="B6" s="293"/>
      <c r="C6" s="293"/>
      <c r="D6" s="293"/>
      <c r="E6" s="293"/>
      <c r="F6" s="293"/>
      <c r="G6" s="293"/>
      <c r="H6" s="293"/>
      <c r="I6" s="293"/>
      <c r="J6" s="293"/>
    </row>
    <row r="7" spans="1:12" s="344" customFormat="1" ht="18" x14ac:dyDescent="0.3">
      <c r="A7" s="343" t="s">
        <v>2146</v>
      </c>
      <c r="C7" s="345"/>
    </row>
    <row r="8" spans="1:12" s="344" customFormat="1" x14ac:dyDescent="0.3"/>
    <row r="9" spans="1:12" s="344" customFormat="1" x14ac:dyDescent="0.3">
      <c r="A9"/>
    </row>
    <row r="10" spans="1:12" s="344" customFormat="1" x14ac:dyDescent="0.3">
      <c r="A10"/>
    </row>
    <row r="11" spans="1:12" ht="13.5" customHeight="1" x14ac:dyDescent="0.3">
      <c r="A11" s="1423" t="s">
        <v>2147</v>
      </c>
      <c r="B11" s="1424"/>
      <c r="C11" s="346" t="s">
        <v>499</v>
      </c>
      <c r="D11" s="346" t="s">
        <v>500</v>
      </c>
      <c r="E11" s="346" t="s">
        <v>501</v>
      </c>
      <c r="F11" s="346" t="s">
        <v>1294</v>
      </c>
      <c r="G11" s="346" t="s">
        <v>1296</v>
      </c>
      <c r="H11" s="346"/>
      <c r="I11" s="346" t="s">
        <v>539</v>
      </c>
    </row>
    <row r="12" spans="1:12" ht="62.1" customHeight="1" x14ac:dyDescent="0.3">
      <c r="A12" s="1425"/>
      <c r="B12" s="1426"/>
      <c r="C12" s="1429" t="s">
        <v>2148</v>
      </c>
      <c r="D12" s="1430"/>
      <c r="E12" s="1429" t="s">
        <v>2149</v>
      </c>
      <c r="F12" s="1431"/>
      <c r="G12" s="1431"/>
      <c r="H12" s="1431"/>
      <c r="I12" s="1430"/>
    </row>
    <row r="13" spans="1:12" x14ac:dyDescent="0.3">
      <c r="A13" s="1427"/>
      <c r="B13" s="1428"/>
      <c r="C13" s="829" t="s">
        <v>2150</v>
      </c>
      <c r="D13" s="829" t="s">
        <v>2151</v>
      </c>
      <c r="E13" s="829" t="s">
        <v>2150</v>
      </c>
      <c r="F13" s="348" t="s">
        <v>1956</v>
      </c>
      <c r="G13" s="348"/>
      <c r="H13" s="348"/>
      <c r="I13" s="348" t="s">
        <v>2151</v>
      </c>
    </row>
    <row r="14" spans="1:12" ht="38.25" customHeight="1" x14ac:dyDescent="0.3">
      <c r="A14" s="348">
        <v>1</v>
      </c>
      <c r="B14" s="349" t="s">
        <v>2152</v>
      </c>
      <c r="C14" s="348"/>
      <c r="D14" s="348"/>
      <c r="E14" s="348"/>
      <c r="F14" s="348"/>
      <c r="G14" s="348"/>
      <c r="H14" s="348"/>
      <c r="I14" s="348"/>
    </row>
    <row r="15" spans="1:12" ht="29.4" customHeight="1" x14ac:dyDescent="0.3">
      <c r="A15" s="348">
        <v>2</v>
      </c>
      <c r="B15" s="350" t="s">
        <v>2153</v>
      </c>
      <c r="C15" s="348"/>
      <c r="D15" s="348"/>
      <c r="E15" s="348"/>
      <c r="F15" s="348"/>
      <c r="G15" s="348"/>
      <c r="H15" s="348"/>
      <c r="I15" s="348"/>
    </row>
    <row r="16" spans="1:12" ht="38.25" customHeight="1" x14ac:dyDescent="0.3">
      <c r="A16" s="348">
        <v>3</v>
      </c>
      <c r="B16" s="349" t="s">
        <v>2154</v>
      </c>
      <c r="C16" s="348"/>
      <c r="D16" s="348"/>
      <c r="E16" s="352"/>
      <c r="F16" s="348"/>
      <c r="G16" s="348"/>
      <c r="H16" s="348"/>
      <c r="I16" s="352"/>
    </row>
    <row r="17" spans="1:9" ht="38.25" customHeight="1" x14ac:dyDescent="0.3">
      <c r="A17" s="348">
        <v>4</v>
      </c>
      <c r="B17" s="349" t="s">
        <v>2155</v>
      </c>
      <c r="C17" s="348"/>
      <c r="D17" s="348"/>
      <c r="E17" s="352"/>
      <c r="F17" s="354"/>
      <c r="G17" s="355"/>
      <c r="H17" s="355"/>
      <c r="I17" s="352"/>
    </row>
    <row r="18" spans="1:9" ht="38.25" customHeight="1" x14ac:dyDescent="0.3">
      <c r="A18" s="348">
        <v>5</v>
      </c>
      <c r="B18" s="349" t="s">
        <v>2156</v>
      </c>
      <c r="C18" s="348"/>
      <c r="D18" s="348"/>
      <c r="E18" s="352"/>
      <c r="F18" s="354"/>
      <c r="G18" s="355"/>
      <c r="H18" s="355"/>
      <c r="I18" s="352"/>
    </row>
    <row r="19" spans="1:9" ht="38.25" customHeight="1" x14ac:dyDescent="0.3">
      <c r="A19" s="357">
        <v>6</v>
      </c>
      <c r="B19" s="349" t="s">
        <v>2157</v>
      </c>
      <c r="C19" s="348"/>
      <c r="D19" s="348"/>
      <c r="E19" s="352"/>
      <c r="F19" s="355"/>
      <c r="G19" s="355"/>
      <c r="H19" s="355"/>
      <c r="I19" s="352"/>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0070C0"/>
    <pageSetUpPr fitToPage="1"/>
  </sheetPr>
  <dimension ref="B2:V24"/>
  <sheetViews>
    <sheetView showGridLines="0" workbookViewId="0">
      <selection activeCell="B2" sqref="B2:U2"/>
    </sheetView>
  </sheetViews>
  <sheetFormatPr defaultRowHeight="14.4" x14ac:dyDescent="0.3"/>
  <sheetData>
    <row r="2" spans="2:22" ht="61.5" customHeight="1" x14ac:dyDescent="0.3">
      <c r="B2" s="1441" t="s">
        <v>2158</v>
      </c>
      <c r="C2" s="1388"/>
      <c r="D2" s="1388"/>
      <c r="E2" s="1388"/>
      <c r="F2" s="1388"/>
      <c r="G2" s="1388"/>
      <c r="H2" s="1388"/>
      <c r="I2" s="1388"/>
      <c r="J2" s="1388"/>
      <c r="K2" s="1388"/>
      <c r="L2" s="1388"/>
      <c r="M2" s="1388"/>
      <c r="N2" s="1388"/>
      <c r="O2" s="1388"/>
      <c r="P2" s="1388"/>
      <c r="Q2" s="1388"/>
      <c r="R2" s="1388"/>
      <c r="S2" s="1388"/>
      <c r="T2" s="1388"/>
      <c r="U2" s="1388"/>
    </row>
    <row r="3" spans="2:22" x14ac:dyDescent="0.3">
      <c r="B3" s="290"/>
      <c r="C3" s="290"/>
      <c r="D3" s="290"/>
      <c r="E3" s="290"/>
      <c r="F3" s="290"/>
      <c r="G3" s="290"/>
      <c r="H3" s="290"/>
      <c r="I3" s="290"/>
      <c r="J3" s="290"/>
      <c r="K3" s="290"/>
      <c r="L3" s="290"/>
      <c r="M3" s="290"/>
      <c r="N3" s="290"/>
      <c r="O3" s="290"/>
      <c r="P3" s="290"/>
      <c r="Q3" s="290"/>
      <c r="R3" s="290"/>
      <c r="S3" s="290"/>
      <c r="T3" s="290"/>
      <c r="U3" s="290"/>
    </row>
    <row r="4" spans="2:22" ht="30" customHeight="1" x14ac:dyDescent="0.3">
      <c r="B4" s="1388" t="s">
        <v>2159</v>
      </c>
      <c r="C4" s="1388"/>
      <c r="D4" s="1388"/>
      <c r="E4" s="1388"/>
      <c r="F4" s="1388"/>
      <c r="G4" s="1388"/>
      <c r="H4" s="1388"/>
      <c r="I4" s="1388"/>
      <c r="J4" s="1388"/>
      <c r="K4" s="1388"/>
      <c r="L4" s="1388"/>
      <c r="M4" s="1388"/>
      <c r="N4" s="1388"/>
      <c r="O4" s="1388"/>
      <c r="P4" s="1388"/>
      <c r="Q4" s="1388"/>
      <c r="R4" s="1388"/>
      <c r="S4" s="1388"/>
      <c r="T4" s="1388"/>
      <c r="U4" s="1388"/>
    </row>
    <row r="6" spans="2:22" ht="78.75" customHeight="1" x14ac:dyDescent="0.3">
      <c r="B6" s="1435" t="s">
        <v>2160</v>
      </c>
      <c r="C6" s="1436"/>
      <c r="D6" s="1436"/>
      <c r="E6" s="1436"/>
      <c r="F6" s="1436"/>
      <c r="G6" s="1436"/>
      <c r="H6" s="1436"/>
      <c r="I6" s="1436"/>
      <c r="J6" s="1436"/>
      <c r="K6" s="1436"/>
      <c r="L6" s="1436"/>
      <c r="M6" s="1437"/>
      <c r="N6" s="1437"/>
      <c r="O6" s="1437"/>
      <c r="P6" s="1437"/>
      <c r="Q6" s="1437"/>
      <c r="R6" s="1438"/>
    </row>
    <row r="7" spans="2:22" x14ac:dyDescent="0.3">
      <c r="B7" s="988"/>
      <c r="C7" s="988"/>
      <c r="D7" s="988"/>
      <c r="E7" s="988"/>
      <c r="F7" s="988"/>
      <c r="G7" s="988"/>
      <c r="H7" s="988"/>
      <c r="I7" s="988"/>
      <c r="J7" s="988"/>
      <c r="K7" s="988"/>
      <c r="L7" s="988"/>
    </row>
    <row r="8" spans="2:22" ht="36.75" customHeight="1" x14ac:dyDescent="0.3">
      <c r="B8" s="1441" t="s">
        <v>2161</v>
      </c>
      <c r="C8" s="1388"/>
      <c r="D8" s="1388"/>
      <c r="E8" s="1388"/>
      <c r="F8" s="1388"/>
      <c r="G8" s="1388"/>
      <c r="H8" s="1388"/>
      <c r="I8" s="1388"/>
      <c r="J8" s="1388"/>
      <c r="K8" s="1388"/>
      <c r="L8" s="1388"/>
      <c r="M8" s="1388"/>
      <c r="N8" s="1388"/>
      <c r="O8" s="1388"/>
      <c r="P8" s="1388"/>
      <c r="Q8" s="1388"/>
      <c r="R8" s="1388"/>
      <c r="S8" s="1388"/>
      <c r="T8" s="1388"/>
      <c r="U8" s="1388"/>
      <c r="V8" s="290"/>
    </row>
    <row r="9" spans="2:22" x14ac:dyDescent="0.3">
      <c r="B9" s="988"/>
      <c r="C9" s="988"/>
      <c r="D9" s="988"/>
      <c r="E9" s="988"/>
      <c r="F9" s="988"/>
      <c r="G9" s="988"/>
      <c r="H9" s="988"/>
      <c r="I9" s="988"/>
      <c r="J9" s="988"/>
      <c r="K9" s="988"/>
      <c r="L9" s="988"/>
      <c r="M9" s="290"/>
      <c r="N9" s="290"/>
      <c r="O9" s="290"/>
      <c r="P9" s="290"/>
      <c r="Q9" s="290"/>
      <c r="R9" s="290"/>
      <c r="S9" s="290"/>
      <c r="T9" s="290"/>
      <c r="U9" s="290"/>
      <c r="V9" s="290"/>
    </row>
    <row r="10" spans="2:22" ht="60.75" customHeight="1" x14ac:dyDescent="0.3">
      <c r="B10" s="1441" t="s">
        <v>2162</v>
      </c>
      <c r="C10" s="1388"/>
      <c r="D10" s="1388"/>
      <c r="E10" s="1388"/>
      <c r="F10" s="1388"/>
      <c r="G10" s="1388"/>
      <c r="H10" s="1388"/>
      <c r="I10" s="1388"/>
      <c r="J10" s="1388"/>
      <c r="K10" s="1388"/>
      <c r="L10" s="1388"/>
      <c r="M10" s="1388"/>
      <c r="N10" s="1388"/>
      <c r="O10" s="1388"/>
      <c r="P10" s="1388"/>
      <c r="Q10" s="1388"/>
      <c r="R10" s="1388"/>
      <c r="S10" s="1388"/>
      <c r="T10" s="1388"/>
      <c r="U10" s="1388"/>
      <c r="V10" s="1388"/>
    </row>
    <row r="11" spans="2:22" ht="22.5" customHeight="1" x14ac:dyDescent="0.3">
      <c r="B11" s="989"/>
      <c r="C11" s="989"/>
      <c r="D11" s="989"/>
      <c r="E11" s="989"/>
      <c r="F11" s="989"/>
      <c r="G11" s="989"/>
      <c r="H11" s="989"/>
      <c r="I11" s="989"/>
      <c r="J11" s="989"/>
      <c r="K11" s="989"/>
      <c r="L11" s="989"/>
    </row>
    <row r="12" spans="2:22" ht="51.75" customHeight="1" x14ac:dyDescent="0.3">
      <c r="B12" s="1441" t="s">
        <v>2163</v>
      </c>
      <c r="C12" s="1388"/>
      <c r="D12" s="1388"/>
      <c r="E12" s="1388"/>
      <c r="F12" s="1388"/>
      <c r="G12" s="1388"/>
      <c r="H12" s="1388"/>
      <c r="I12" s="1388"/>
      <c r="J12" s="1388"/>
      <c r="K12" s="1388"/>
      <c r="L12" s="1388"/>
      <c r="M12" s="1084"/>
      <c r="N12" s="1084"/>
      <c r="O12" s="1084"/>
      <c r="P12" s="1084"/>
      <c r="Q12" s="1084"/>
      <c r="R12" s="1084"/>
      <c r="S12" s="1084"/>
      <c r="T12" s="1084"/>
      <c r="U12" s="1084"/>
      <c r="V12" s="1084"/>
    </row>
    <row r="13" spans="2:22" ht="16.5" customHeight="1" x14ac:dyDescent="0.3">
      <c r="B13" s="955"/>
      <c r="C13" s="547"/>
      <c r="D13" s="547"/>
      <c r="E13" s="547"/>
      <c r="F13" s="547"/>
      <c r="G13" s="547"/>
      <c r="H13" s="547"/>
      <c r="I13" s="547"/>
      <c r="J13" s="547"/>
      <c r="K13" s="547"/>
      <c r="L13" s="547"/>
      <c r="M13" s="313"/>
      <c r="N13" s="313"/>
      <c r="O13" s="313"/>
      <c r="P13" s="313"/>
      <c r="Q13" s="313"/>
      <c r="R13" s="313"/>
      <c r="S13" s="313"/>
      <c r="T13" s="313"/>
      <c r="U13" s="313"/>
      <c r="V13" s="313"/>
    </row>
    <row r="14" spans="2:22" ht="22.5" customHeight="1" x14ac:dyDescent="0.3">
      <c r="B14" s="1439" t="s">
        <v>2164</v>
      </c>
      <c r="C14" s="1440"/>
      <c r="D14" s="1440"/>
      <c r="E14" s="1440"/>
      <c r="F14" s="1440"/>
      <c r="G14" s="1440"/>
      <c r="H14" s="1440"/>
      <c r="I14" s="1440"/>
      <c r="J14" s="1440"/>
      <c r="K14" s="1440"/>
      <c r="L14" s="1440"/>
      <c r="M14" s="1084"/>
      <c r="N14" s="1084"/>
      <c r="O14" s="1084"/>
      <c r="P14" s="1084"/>
      <c r="Q14" s="1084"/>
      <c r="R14" s="1084"/>
      <c r="S14" s="1084"/>
      <c r="T14" s="1084"/>
      <c r="U14" s="1084"/>
    </row>
    <row r="15" spans="2:22" ht="22.5" customHeight="1" x14ac:dyDescent="0.3">
      <c r="B15" s="918" t="s">
        <v>2165</v>
      </c>
    </row>
    <row r="16" spans="2:22" ht="22.5" customHeight="1" x14ac:dyDescent="0.3"/>
    <row r="17" spans="2:22" ht="33" customHeight="1" x14ac:dyDescent="0.3">
      <c r="B17" s="1432" t="s">
        <v>2166</v>
      </c>
      <c r="C17" s="1084"/>
      <c r="D17" s="1084"/>
      <c r="E17" s="1084"/>
      <c r="F17" s="1084"/>
      <c r="G17" s="1084"/>
      <c r="H17" s="1084"/>
      <c r="I17" s="1084"/>
      <c r="J17" s="1084"/>
      <c r="K17" s="1084"/>
      <c r="L17" s="1084"/>
      <c r="M17" s="1084"/>
      <c r="N17" s="1084"/>
      <c r="O17" s="1084"/>
      <c r="P17" s="1084"/>
      <c r="Q17" s="1084"/>
      <c r="R17" s="1084"/>
      <c r="S17" s="1084"/>
      <c r="T17" s="1084"/>
      <c r="U17" s="1084"/>
      <c r="V17" s="1084"/>
    </row>
    <row r="19" spans="2:22" x14ac:dyDescent="0.3">
      <c r="B19" s="1433" t="s">
        <v>2167</v>
      </c>
      <c r="C19" s="1434"/>
      <c r="D19" s="1434"/>
      <c r="E19" s="1434"/>
      <c r="F19" s="1434"/>
      <c r="G19" s="1434"/>
      <c r="H19" s="1434"/>
      <c r="I19" s="1434"/>
      <c r="J19" s="1434"/>
      <c r="K19" s="1434"/>
      <c r="L19" s="1434"/>
      <c r="M19" s="1434"/>
      <c r="N19" s="1434"/>
      <c r="O19" s="1434"/>
      <c r="P19" s="1434"/>
      <c r="Q19" s="1434"/>
      <c r="R19" s="1434"/>
      <c r="S19" s="1434"/>
      <c r="T19" s="1434"/>
      <c r="U19" s="1434"/>
      <c r="V19" s="1434"/>
    </row>
    <row r="20" spans="2:22" ht="69.75" customHeight="1" x14ac:dyDescent="0.3">
      <c r="B20" s="1434"/>
      <c r="C20" s="1434"/>
      <c r="D20" s="1434"/>
      <c r="E20" s="1434"/>
      <c r="F20" s="1434"/>
      <c r="G20" s="1434"/>
      <c r="H20" s="1434"/>
      <c r="I20" s="1434"/>
      <c r="J20" s="1434"/>
      <c r="K20" s="1434"/>
      <c r="L20" s="1434"/>
      <c r="M20" s="1434"/>
      <c r="N20" s="1434"/>
      <c r="O20" s="1434"/>
      <c r="P20" s="1434"/>
      <c r="Q20" s="1434"/>
      <c r="R20" s="1434"/>
      <c r="S20" s="1434"/>
      <c r="T20" s="1434"/>
      <c r="U20" s="1434"/>
      <c r="V20" s="1434"/>
    </row>
    <row r="21" spans="2:22" ht="34.5" customHeight="1" x14ac:dyDescent="0.3">
      <c r="B21" s="1084" t="s">
        <v>2168</v>
      </c>
      <c r="C21" s="1084"/>
      <c r="D21" s="1084"/>
      <c r="E21" s="1084"/>
      <c r="F21" s="1084"/>
      <c r="G21" s="1084"/>
      <c r="H21" s="1084"/>
      <c r="I21" s="1084"/>
      <c r="J21" s="1084"/>
      <c r="K21" s="1084"/>
      <c r="L21" s="1084"/>
      <c r="M21" s="1084"/>
      <c r="N21" s="1084"/>
      <c r="O21" s="1084"/>
      <c r="P21" s="1084"/>
      <c r="Q21" s="1084"/>
      <c r="R21" s="1084"/>
      <c r="S21" s="1084"/>
      <c r="T21" s="1084"/>
      <c r="U21" s="1084"/>
      <c r="V21" s="1084"/>
    </row>
    <row r="23" spans="2:22" ht="87.75" customHeight="1" x14ac:dyDescent="0.3">
      <c r="B23" s="1433" t="s">
        <v>2169</v>
      </c>
      <c r="C23" s="1434"/>
      <c r="D23" s="1434"/>
      <c r="E23" s="1434"/>
      <c r="F23" s="1434"/>
      <c r="G23" s="1434"/>
      <c r="H23" s="1434"/>
      <c r="I23" s="1434"/>
      <c r="J23" s="1434"/>
      <c r="K23" s="1434"/>
      <c r="L23" s="1434"/>
      <c r="M23" s="1434"/>
      <c r="N23" s="1434"/>
      <c r="O23" s="1434"/>
      <c r="P23" s="1434"/>
      <c r="Q23" s="1434"/>
      <c r="R23" s="1434"/>
      <c r="S23" s="1434"/>
      <c r="T23" s="1434"/>
      <c r="U23" s="1434"/>
      <c r="V23" s="1434"/>
    </row>
    <row r="24" spans="2:22" ht="62.25" customHeight="1" x14ac:dyDescent="0.3">
      <c r="B24" s="1433" t="s">
        <v>2170</v>
      </c>
      <c r="C24" s="1434"/>
      <c r="D24" s="1434"/>
      <c r="E24" s="1434"/>
      <c r="F24" s="1434"/>
      <c r="G24" s="1434"/>
      <c r="H24" s="1434"/>
      <c r="I24" s="1434"/>
      <c r="J24" s="1434"/>
      <c r="K24" s="1434"/>
      <c r="L24" s="1434"/>
      <c r="M24" s="1434"/>
      <c r="N24" s="1434"/>
      <c r="O24" s="1434"/>
      <c r="P24" s="1434"/>
      <c r="Q24" s="1434"/>
      <c r="R24" s="1434"/>
      <c r="S24" s="1434"/>
      <c r="T24" s="1434"/>
      <c r="U24" s="1434"/>
      <c r="V24" s="1434"/>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tabColor theme="9" tint="0.79998168889431442"/>
  </sheetPr>
  <dimension ref="A1:J34"/>
  <sheetViews>
    <sheetView showGridLines="0" view="pageLayout" topLeftCell="A28" zoomScaleNormal="100" workbookViewId="0">
      <selection activeCell="C34" sqref="C34"/>
    </sheetView>
  </sheetViews>
  <sheetFormatPr defaultColWidth="8.88671875" defaultRowHeight="13.2" x14ac:dyDescent="0.3"/>
  <cols>
    <col min="1" max="1" width="6.33203125" style="385" customWidth="1"/>
    <col min="2" max="2" width="52.88671875" style="385" customWidth="1"/>
    <col min="3" max="3" width="14.33203125" style="385" customWidth="1"/>
    <col min="4" max="6" width="13.109375" style="385" customWidth="1"/>
    <col min="7" max="7" width="12.5546875" style="385" customWidth="1"/>
    <col min="8" max="11" width="17.6640625" style="385" customWidth="1"/>
    <col min="12" max="12" width="19.33203125" style="385" customWidth="1"/>
    <col min="13" max="14" width="17.6640625" style="385" customWidth="1"/>
    <col min="15" max="15" width="13.6640625" style="385" customWidth="1"/>
    <col min="16" max="16384" width="8.88671875" style="385"/>
  </cols>
  <sheetData>
    <row r="1" spans="1:10" ht="18" x14ac:dyDescent="0.3">
      <c r="A1" s="408" t="s">
        <v>2171</v>
      </c>
      <c r="B1" s="408"/>
      <c r="G1" s="385" t="s">
        <v>38</v>
      </c>
      <c r="H1" s="385" t="s">
        <v>2119</v>
      </c>
    </row>
    <row r="2" spans="1:10" ht="30.75" customHeight="1" x14ac:dyDescent="0.3">
      <c r="A2" s="1084" t="s">
        <v>2172</v>
      </c>
      <c r="B2" s="1084"/>
      <c r="C2" s="1084"/>
      <c r="D2" s="1084"/>
      <c r="E2" s="1084"/>
      <c r="F2" s="1084"/>
      <c r="G2" s="1084"/>
      <c r="H2" s="313"/>
    </row>
    <row r="3" spans="1:10" ht="14.4" x14ac:dyDescent="0.3">
      <c r="A3"/>
      <c r="B3"/>
    </row>
    <row r="4" spans="1:10" x14ac:dyDescent="0.3">
      <c r="C4" s="881">
        <v>44926</v>
      </c>
    </row>
    <row r="5" spans="1:10" ht="14.4" x14ac:dyDescent="0.3">
      <c r="A5" s="338"/>
      <c r="B5" s="338"/>
      <c r="C5" s="20" t="s">
        <v>499</v>
      </c>
      <c r="D5" s="20" t="s">
        <v>500</v>
      </c>
      <c r="E5" s="20" t="s">
        <v>501</v>
      </c>
      <c r="F5" s="20" t="s">
        <v>539</v>
      </c>
      <c r="G5" s="545" t="s">
        <v>540</v>
      </c>
    </row>
    <row r="6" spans="1:10" ht="14.4" x14ac:dyDescent="0.3">
      <c r="A6" s="338"/>
      <c r="B6" s="338"/>
      <c r="C6" s="42" t="s">
        <v>502</v>
      </c>
      <c r="D6" s="956" t="s">
        <v>503</v>
      </c>
      <c r="E6" s="956" t="s">
        <v>542</v>
      </c>
      <c r="F6" s="956" t="s">
        <v>543</v>
      </c>
      <c r="G6" s="879" t="s">
        <v>544</v>
      </c>
    </row>
    <row r="7" spans="1:10" ht="14.4" x14ac:dyDescent="0.3">
      <c r="A7" s="1442" t="s">
        <v>2173</v>
      </c>
      <c r="B7" s="1443"/>
      <c r="C7" s="1443"/>
      <c r="D7" s="1443"/>
      <c r="E7" s="1443"/>
      <c r="F7" s="1443"/>
      <c r="G7" s="1443"/>
    </row>
    <row r="8" spans="1:10" ht="24.75" customHeight="1" x14ac:dyDescent="0.3">
      <c r="A8" s="431">
        <v>1</v>
      </c>
      <c r="B8" s="432" t="s">
        <v>2174</v>
      </c>
      <c r="C8" s="898">
        <v>5860647.1967576202</v>
      </c>
      <c r="D8" s="432"/>
      <c r="E8" s="432"/>
      <c r="F8" s="432"/>
      <c r="G8" s="544"/>
      <c r="H8" s="433"/>
      <c r="I8" s="433"/>
      <c r="J8" s="433"/>
    </row>
    <row r="9" spans="1:10" ht="43.2" x14ac:dyDescent="0.3">
      <c r="A9" s="431">
        <v>2</v>
      </c>
      <c r="B9" s="432" t="s">
        <v>2175</v>
      </c>
      <c r="C9" s="898">
        <f>5860647.19675762-108972.3345825</f>
        <v>5751674.86217512</v>
      </c>
      <c r="D9" s="432"/>
      <c r="E9" s="432"/>
      <c r="F9" s="432"/>
      <c r="G9" s="544"/>
      <c r="H9" s="435"/>
      <c r="I9" s="435"/>
      <c r="J9" s="435"/>
    </row>
    <row r="10" spans="1:10" ht="57.6" x14ac:dyDescent="0.3">
      <c r="A10" s="431" t="s">
        <v>922</v>
      </c>
      <c r="B10" s="432" t="s">
        <v>2176</v>
      </c>
      <c r="C10" s="898">
        <v>5860647.1967576202</v>
      </c>
      <c r="D10" s="432"/>
      <c r="E10" s="432"/>
      <c r="F10" s="432"/>
      <c r="G10" s="544"/>
      <c r="H10" s="435"/>
      <c r="I10" s="435"/>
      <c r="J10" s="435"/>
    </row>
    <row r="11" spans="1:10" ht="14.4" x14ac:dyDescent="0.3">
      <c r="A11" s="431">
        <v>3</v>
      </c>
      <c r="B11" s="432" t="s">
        <v>547</v>
      </c>
      <c r="C11" s="898">
        <v>5860647.1967576202</v>
      </c>
      <c r="D11" s="432"/>
      <c r="E11" s="432"/>
      <c r="F11" s="432"/>
      <c r="G11" s="544"/>
      <c r="H11" s="435"/>
      <c r="I11" s="435"/>
      <c r="J11" s="435"/>
    </row>
    <row r="12" spans="1:10" ht="29.25" customHeight="1" x14ac:dyDescent="0.3">
      <c r="A12" s="431">
        <v>4</v>
      </c>
      <c r="B12" s="432" t="s">
        <v>2177</v>
      </c>
      <c r="C12" s="898">
        <f>5860647.19675762-108972.3345825</f>
        <v>5751674.86217512</v>
      </c>
      <c r="D12" s="432"/>
      <c r="E12" s="432"/>
      <c r="F12" s="432"/>
      <c r="G12" s="544"/>
      <c r="H12" s="435"/>
      <c r="I12" s="435"/>
      <c r="J12" s="435"/>
    </row>
    <row r="13" spans="1:10" ht="57.6" x14ac:dyDescent="0.3">
      <c r="A13" s="431" t="s">
        <v>2178</v>
      </c>
      <c r="B13" s="432" t="s">
        <v>2179</v>
      </c>
      <c r="C13" s="898">
        <v>5860647.1967576202</v>
      </c>
      <c r="D13" s="432"/>
      <c r="E13" s="432"/>
      <c r="F13" s="432"/>
      <c r="G13" s="544"/>
      <c r="H13" s="436"/>
      <c r="I13" s="436"/>
      <c r="J13" s="436"/>
    </row>
    <row r="14" spans="1:10" ht="14.4" x14ac:dyDescent="0.3">
      <c r="A14" s="431">
        <v>5</v>
      </c>
      <c r="B14" s="432" t="s">
        <v>856</v>
      </c>
      <c r="C14" s="898">
        <v>7636439.2139427299</v>
      </c>
      <c r="D14" s="432"/>
      <c r="E14" s="432"/>
      <c r="F14" s="432"/>
      <c r="G14" s="544"/>
      <c r="H14" s="436"/>
      <c r="I14" s="436"/>
      <c r="J14" s="436"/>
    </row>
    <row r="15" spans="1:10" ht="43.2" x14ac:dyDescent="0.3">
      <c r="A15" s="431">
        <v>6</v>
      </c>
      <c r="B15" s="432" t="s">
        <v>2180</v>
      </c>
      <c r="C15" s="898">
        <f>C14-108972.3345825</f>
        <v>7527466.8793602297</v>
      </c>
      <c r="D15" s="432"/>
      <c r="E15" s="432"/>
      <c r="F15" s="432"/>
      <c r="G15" s="544"/>
      <c r="H15" s="436"/>
      <c r="I15" s="436"/>
      <c r="J15" s="436"/>
    </row>
    <row r="16" spans="1:10" ht="57.6" x14ac:dyDescent="0.3">
      <c r="A16" s="431" t="s">
        <v>2181</v>
      </c>
      <c r="B16" s="546" t="s">
        <v>2182</v>
      </c>
      <c r="C16" s="898">
        <v>7636439.2139427299</v>
      </c>
      <c r="D16" s="432"/>
      <c r="E16" s="432"/>
      <c r="F16" s="432"/>
      <c r="G16" s="544"/>
    </row>
    <row r="17" spans="1:7" ht="14.4" x14ac:dyDescent="0.3">
      <c r="A17" s="1442" t="s">
        <v>2183</v>
      </c>
      <c r="B17" s="1443"/>
      <c r="C17" s="1443"/>
      <c r="D17" s="1443"/>
      <c r="E17" s="1443"/>
      <c r="F17" s="1443"/>
      <c r="G17" s="1443"/>
    </row>
    <row r="18" spans="1:7" ht="14.4" x14ac:dyDescent="0.3">
      <c r="A18" s="431">
        <v>7</v>
      </c>
      <c r="B18" s="432" t="s">
        <v>2184</v>
      </c>
      <c r="C18" s="898">
        <v>34871265.059533268</v>
      </c>
      <c r="D18" s="432"/>
      <c r="E18" s="432"/>
      <c r="F18" s="432"/>
      <c r="G18" s="544"/>
    </row>
    <row r="19" spans="1:7" ht="43.2" x14ac:dyDescent="0.3">
      <c r="A19" s="431">
        <v>8</v>
      </c>
      <c r="B19" s="432" t="s">
        <v>2185</v>
      </c>
      <c r="C19" s="898">
        <f>C18-108972.3345825</f>
        <v>34762292.724950768</v>
      </c>
      <c r="D19" s="432"/>
      <c r="E19" s="432"/>
      <c r="F19" s="432"/>
      <c r="G19" s="544"/>
    </row>
    <row r="20" spans="1:7" ht="14.4" x14ac:dyDescent="0.3">
      <c r="A20" s="1442" t="s">
        <v>2186</v>
      </c>
      <c r="B20" s="1443"/>
      <c r="C20" s="1443"/>
      <c r="D20" s="1443"/>
      <c r="E20" s="1443"/>
      <c r="F20" s="1443"/>
      <c r="G20" s="1443"/>
    </row>
    <row r="21" spans="1:7" ht="28.8" x14ac:dyDescent="0.3">
      <c r="A21" s="431">
        <v>9</v>
      </c>
      <c r="B21" s="432" t="s">
        <v>2187</v>
      </c>
      <c r="C21" s="899">
        <f>C8/C18</f>
        <v>0.16806523040538243</v>
      </c>
      <c r="D21" s="432"/>
      <c r="E21" s="432"/>
      <c r="F21" s="432"/>
      <c r="G21" s="544"/>
    </row>
    <row r="22" spans="1:7" ht="43.2" x14ac:dyDescent="0.3">
      <c r="A22" s="431">
        <v>10</v>
      </c>
      <c r="B22" s="432" t="s">
        <v>2188</v>
      </c>
      <c r="C22" s="899">
        <f>C9/C19</f>
        <v>0.16545729327130468</v>
      </c>
      <c r="D22" s="432"/>
      <c r="E22" s="432"/>
      <c r="F22" s="432"/>
      <c r="G22" s="544"/>
    </row>
    <row r="23" spans="1:7" ht="72" x14ac:dyDescent="0.3">
      <c r="A23" s="431" t="s">
        <v>2189</v>
      </c>
      <c r="B23" s="432" t="s">
        <v>2190</v>
      </c>
      <c r="C23" s="899">
        <f>C10/C18</f>
        <v>0.16806523040538243</v>
      </c>
      <c r="D23" s="432"/>
      <c r="E23" s="432"/>
      <c r="F23" s="432"/>
      <c r="G23" s="544"/>
    </row>
    <row r="24" spans="1:7" ht="14.4" x14ac:dyDescent="0.3">
      <c r="A24" s="431">
        <v>11</v>
      </c>
      <c r="B24" s="432" t="s">
        <v>2191</v>
      </c>
      <c r="C24" s="899">
        <f>C11/C18</f>
        <v>0.16806523040538243</v>
      </c>
      <c r="D24" s="432"/>
      <c r="E24" s="432"/>
      <c r="F24" s="432"/>
      <c r="G24" s="544"/>
    </row>
    <row r="25" spans="1:7" ht="43.2" x14ac:dyDescent="0.3">
      <c r="A25" s="431">
        <v>12</v>
      </c>
      <c r="B25" s="432" t="s">
        <v>2192</v>
      </c>
      <c r="C25" s="899">
        <f>C12/C19</f>
        <v>0.16545729327130468</v>
      </c>
      <c r="D25" s="432"/>
      <c r="E25" s="432"/>
      <c r="F25" s="432"/>
      <c r="G25" s="544"/>
    </row>
    <row r="26" spans="1:7" ht="72" x14ac:dyDescent="0.3">
      <c r="A26" s="431" t="s">
        <v>2193</v>
      </c>
      <c r="B26" s="432" t="s">
        <v>2194</v>
      </c>
      <c r="C26" s="899">
        <f>C13/C18</f>
        <v>0.16806523040538243</v>
      </c>
      <c r="D26" s="432"/>
      <c r="E26" s="432"/>
      <c r="F26" s="432"/>
      <c r="G26" s="544"/>
    </row>
    <row r="27" spans="1:7" ht="14.4" x14ac:dyDescent="0.3">
      <c r="A27" s="431">
        <v>13</v>
      </c>
      <c r="B27" s="432" t="s">
        <v>2195</v>
      </c>
      <c r="C27" s="899">
        <f>C14/C18</f>
        <v>0.21898945165612926</v>
      </c>
      <c r="D27" s="432"/>
      <c r="E27" s="432"/>
      <c r="F27" s="432"/>
      <c r="G27" s="544"/>
    </row>
    <row r="28" spans="1:7" ht="43.2" x14ac:dyDescent="0.3">
      <c r="A28" s="431">
        <v>14</v>
      </c>
      <c r="B28" s="432" t="s">
        <v>2196</v>
      </c>
      <c r="C28" s="899">
        <f>C15/C19</f>
        <v>0.2165411510374102</v>
      </c>
      <c r="D28" s="432"/>
      <c r="E28" s="432"/>
      <c r="F28" s="432"/>
      <c r="G28" s="544"/>
    </row>
    <row r="29" spans="1:7" ht="84" customHeight="1" x14ac:dyDescent="0.3">
      <c r="A29" s="431" t="s">
        <v>2197</v>
      </c>
      <c r="B29" s="432" t="s">
        <v>2198</v>
      </c>
      <c r="C29" s="899">
        <f>C16/C18</f>
        <v>0.21898945165612926</v>
      </c>
      <c r="D29" s="432"/>
      <c r="E29" s="432"/>
      <c r="F29" s="432"/>
      <c r="G29" s="544"/>
    </row>
    <row r="30" spans="1:7" ht="14.4" x14ac:dyDescent="0.3">
      <c r="A30" s="1442" t="s">
        <v>576</v>
      </c>
      <c r="B30" s="1443"/>
      <c r="C30" s="1443"/>
      <c r="D30" s="1443"/>
      <c r="E30" s="1443"/>
      <c r="F30" s="1443"/>
      <c r="G30" s="1443"/>
    </row>
    <row r="31" spans="1:7" ht="14.4" x14ac:dyDescent="0.3">
      <c r="A31" s="431">
        <v>15</v>
      </c>
      <c r="B31" s="432" t="s">
        <v>2199</v>
      </c>
      <c r="C31" s="898">
        <f>'EU KM1'!D35</f>
        <v>131322553.27836999</v>
      </c>
      <c r="D31" s="432"/>
      <c r="E31" s="432"/>
      <c r="F31" s="432"/>
      <c r="G31" s="544"/>
    </row>
    <row r="32" spans="1:7" ht="14.4" x14ac:dyDescent="0.3">
      <c r="A32" s="431">
        <v>16</v>
      </c>
      <c r="B32" s="432" t="s">
        <v>576</v>
      </c>
      <c r="C32" s="899">
        <f>C8/C31</f>
        <v>4.46278803636612E-2</v>
      </c>
      <c r="D32" s="432"/>
      <c r="E32" s="432"/>
      <c r="F32" s="432"/>
      <c r="G32" s="544"/>
    </row>
    <row r="33" spans="1:7" ht="43.2" x14ac:dyDescent="0.3">
      <c r="A33" s="431">
        <v>17</v>
      </c>
      <c r="B33" s="432" t="s">
        <v>2200</v>
      </c>
      <c r="C33" s="899">
        <f>C9/C31</f>
        <v>4.3798073663577422E-2</v>
      </c>
      <c r="D33" s="432"/>
      <c r="E33" s="432"/>
      <c r="F33" s="432"/>
      <c r="G33" s="544"/>
    </row>
    <row r="34" spans="1:7" ht="14.4" x14ac:dyDescent="0.3">
      <c r="A34" s="431" t="s">
        <v>2201</v>
      </c>
      <c r="B34" s="432" t="s">
        <v>856</v>
      </c>
      <c r="C34" s="898">
        <f>C14</f>
        <v>7636439.2139427299</v>
      </c>
      <c r="D34" s="432"/>
      <c r="E34" s="432"/>
      <c r="F34" s="432"/>
      <c r="G34" s="544"/>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2:L9"/>
  <sheetViews>
    <sheetView showGridLines="0" zoomScaleNormal="100" workbookViewId="0"/>
  </sheetViews>
  <sheetFormatPr defaultRowHeight="14.4" x14ac:dyDescent="0.3"/>
  <sheetData>
    <row r="2" spans="2:12" ht="24.75" customHeight="1" x14ac:dyDescent="0.3">
      <c r="B2" s="293" t="s">
        <v>89</v>
      </c>
    </row>
    <row r="3" spans="2:12" x14ac:dyDescent="0.3">
      <c r="B3" s="72" t="s">
        <v>619</v>
      </c>
    </row>
    <row r="5" spans="2:12" x14ac:dyDescent="0.3">
      <c r="B5" s="990" t="s">
        <v>87</v>
      </c>
      <c r="C5" s="991"/>
      <c r="D5" s="991"/>
      <c r="E5" s="991"/>
      <c r="F5" s="991"/>
      <c r="G5" s="991"/>
      <c r="H5" s="991"/>
      <c r="I5" s="991"/>
      <c r="J5" s="991"/>
      <c r="K5" s="991"/>
      <c r="L5" s="992"/>
    </row>
    <row r="6" spans="2:12" x14ac:dyDescent="0.3">
      <c r="B6" s="995" t="s">
        <v>95</v>
      </c>
      <c r="C6" s="996"/>
      <c r="D6" s="996"/>
      <c r="E6" s="996"/>
      <c r="F6" s="996"/>
      <c r="G6" s="996"/>
      <c r="H6" s="996"/>
      <c r="I6" s="996"/>
      <c r="J6" s="996"/>
      <c r="K6" s="996"/>
      <c r="L6" s="997"/>
    </row>
    <row r="7" spans="2:12" ht="22.5" customHeight="1" x14ac:dyDescent="0.3">
      <c r="B7" s="989"/>
      <c r="C7" s="989"/>
      <c r="D7" s="989"/>
      <c r="E7" s="989"/>
      <c r="F7" s="989"/>
      <c r="G7" s="989"/>
      <c r="H7" s="989"/>
      <c r="I7" s="989"/>
      <c r="J7" s="989"/>
      <c r="K7" s="989"/>
      <c r="L7" s="989"/>
    </row>
    <row r="8" spans="2:12" ht="22.5" customHeight="1" x14ac:dyDescent="0.3"/>
    <row r="9" spans="2:12" ht="22.5" customHeight="1" x14ac:dyDescent="0.3"/>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pageSetUpPr fitToPage="1"/>
  </sheetPr>
  <dimension ref="A2:E19"/>
  <sheetViews>
    <sheetView showGridLines="0" view="pageLayout" topLeftCell="A9" zoomScale="120" zoomScaleNormal="100" zoomScalePageLayoutView="120" workbookViewId="0">
      <selection activeCell="B12" sqref="B12:C12"/>
    </sheetView>
  </sheetViews>
  <sheetFormatPr defaultColWidth="9.109375" defaultRowHeight="14.4" x14ac:dyDescent="0.3"/>
  <cols>
    <col min="1" max="1" width="25.109375" customWidth="1"/>
    <col min="2" max="2" width="13.44140625" customWidth="1"/>
    <col min="3" max="3" width="226.6640625" customWidth="1"/>
    <col min="4" max="4" width="123.44140625" customWidth="1"/>
  </cols>
  <sheetData>
    <row r="2" spans="1:5" ht="18" x14ac:dyDescent="0.35">
      <c r="A2" s="40" t="s">
        <v>87</v>
      </c>
    </row>
    <row r="3" spans="1:5" x14ac:dyDescent="0.3">
      <c r="A3" t="s">
        <v>620</v>
      </c>
    </row>
    <row r="6" spans="1:5" x14ac:dyDescent="0.3">
      <c r="A6" s="20" t="s">
        <v>621</v>
      </c>
      <c r="B6" s="20" t="s">
        <v>611</v>
      </c>
      <c r="C6" s="41" t="s">
        <v>622</v>
      </c>
    </row>
    <row r="7" spans="1:5" ht="22.5" customHeight="1" x14ac:dyDescent="0.3">
      <c r="A7" s="42" t="s">
        <v>623</v>
      </c>
      <c r="B7" s="962" t="s">
        <v>614</v>
      </c>
      <c r="C7" s="41" t="s">
        <v>624</v>
      </c>
    </row>
    <row r="8" spans="1:5" ht="19.5" customHeight="1" x14ac:dyDescent="0.3">
      <c r="A8" s="20" t="s">
        <v>625</v>
      </c>
      <c r="B8" s="20" t="s">
        <v>626</v>
      </c>
      <c r="C8" s="41" t="s">
        <v>627</v>
      </c>
      <c r="D8" s="313"/>
      <c r="E8" s="875"/>
    </row>
    <row r="9" spans="1:5" ht="72" x14ac:dyDescent="0.3">
      <c r="A9" s="45" t="s">
        <v>628</v>
      </c>
      <c r="B9" s="45" t="s">
        <v>629</v>
      </c>
      <c r="C9" s="50" t="s">
        <v>630</v>
      </c>
      <c r="E9" s="876"/>
    </row>
    <row r="10" spans="1:5" ht="15" customHeight="1" x14ac:dyDescent="0.3">
      <c r="A10" s="20" t="s">
        <v>631</v>
      </c>
      <c r="B10" s="20" t="s">
        <v>632</v>
      </c>
      <c r="C10" s="41" t="s">
        <v>633</v>
      </c>
      <c r="E10" s="876"/>
    </row>
    <row r="11" spans="1:5" ht="15" customHeight="1" x14ac:dyDescent="0.3">
      <c r="A11" s="20" t="s">
        <v>631</v>
      </c>
      <c r="B11" s="45" t="s">
        <v>634</v>
      </c>
      <c r="C11" s="41" t="s">
        <v>635</v>
      </c>
      <c r="E11" s="876"/>
    </row>
    <row r="12" spans="1:5" ht="150.75" customHeight="1" x14ac:dyDescent="0.3">
      <c r="A12" s="20" t="s">
        <v>636</v>
      </c>
      <c r="B12" s="45" t="s">
        <v>637</v>
      </c>
      <c r="C12" s="50" t="s">
        <v>638</v>
      </c>
      <c r="E12" s="876"/>
    </row>
    <row r="13" spans="1:5" ht="30.75" customHeight="1" x14ac:dyDescent="0.3">
      <c r="A13" s="20" t="s">
        <v>639</v>
      </c>
      <c r="B13" s="20" t="s">
        <v>640</v>
      </c>
      <c r="C13" s="41" t="s">
        <v>641</v>
      </c>
      <c r="E13" s="876"/>
    </row>
    <row r="14" spans="1:5" x14ac:dyDescent="0.3">
      <c r="E14" s="876"/>
    </row>
    <row r="15" spans="1:5" x14ac:dyDescent="0.3">
      <c r="E15" s="875"/>
    </row>
    <row r="16" spans="1:5" x14ac:dyDescent="0.3">
      <c r="E16" s="875"/>
    </row>
    <row r="17" spans="5:5" x14ac:dyDescent="0.3">
      <c r="E17" s="875"/>
    </row>
    <row r="18" spans="5:5" x14ac:dyDescent="0.3">
      <c r="E18" s="875"/>
    </row>
    <row r="19" spans="5:5" x14ac:dyDescent="0.3">
      <c r="E19" s="875"/>
    </row>
  </sheetData>
  <conditionalFormatting sqref="C8:C12">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pageSetUpPr fitToPage="1"/>
  </sheetPr>
  <dimension ref="A2:D11"/>
  <sheetViews>
    <sheetView showGridLines="0" view="pageLayout" topLeftCell="C7" zoomScale="120" zoomScaleNormal="100" zoomScalePageLayoutView="120" workbookViewId="0">
      <selection activeCell="D6" sqref="D6:D10"/>
    </sheetView>
  </sheetViews>
  <sheetFormatPr defaultColWidth="9.109375" defaultRowHeight="14.4" x14ac:dyDescent="0.3"/>
  <cols>
    <col min="1" max="1" width="20.88671875" customWidth="1"/>
    <col min="2" max="2" width="12.44140625" bestFit="1" customWidth="1"/>
    <col min="3" max="3" width="87.44140625" customWidth="1"/>
    <col min="4" max="4" width="133.6640625" customWidth="1"/>
    <col min="5" max="5" width="57.33203125" customWidth="1"/>
  </cols>
  <sheetData>
    <row r="2" spans="1:4" ht="18" x14ac:dyDescent="0.35">
      <c r="A2" s="40" t="s">
        <v>95</v>
      </c>
    </row>
    <row r="3" spans="1:4" x14ac:dyDescent="0.3">
      <c r="A3" t="s">
        <v>620</v>
      </c>
    </row>
    <row r="6" spans="1:4" x14ac:dyDescent="0.3">
      <c r="A6" s="20" t="s">
        <v>621</v>
      </c>
      <c r="B6" s="42" t="s">
        <v>611</v>
      </c>
      <c r="C6" s="966" t="s">
        <v>612</v>
      </c>
      <c r="D6" s="963"/>
    </row>
    <row r="7" spans="1:4" ht="86.4" x14ac:dyDescent="0.3">
      <c r="A7" s="42" t="s">
        <v>642</v>
      </c>
      <c r="B7" s="962" t="s">
        <v>614</v>
      </c>
      <c r="C7" s="960" t="s">
        <v>643</v>
      </c>
      <c r="D7" s="964" t="s">
        <v>644</v>
      </c>
    </row>
    <row r="8" spans="1:4" ht="214.5" customHeight="1" x14ac:dyDescent="0.3">
      <c r="A8" s="20" t="s">
        <v>645</v>
      </c>
      <c r="B8" s="45" t="s">
        <v>617</v>
      </c>
      <c r="C8" s="966" t="s">
        <v>646</v>
      </c>
      <c r="D8" s="964" t="s">
        <v>647</v>
      </c>
    </row>
    <row r="9" spans="1:4" ht="43.2" x14ac:dyDescent="0.3">
      <c r="A9" s="20" t="s">
        <v>648</v>
      </c>
      <c r="B9" s="869" t="s">
        <v>649</v>
      </c>
      <c r="C9" s="966" t="s">
        <v>650</v>
      </c>
      <c r="D9" s="965" t="s">
        <v>651</v>
      </c>
    </row>
    <row r="10" spans="1:4" ht="28.8" x14ac:dyDescent="0.3">
      <c r="A10" s="20" t="s">
        <v>652</v>
      </c>
      <c r="B10" s="20" t="s">
        <v>632</v>
      </c>
      <c r="C10" s="966" t="s">
        <v>653</v>
      </c>
      <c r="D10" s="963"/>
    </row>
    <row r="11" spans="1:4" ht="28.8" x14ac:dyDescent="0.3">
      <c r="A11" s="20" t="s">
        <v>654</v>
      </c>
      <c r="B11" s="20" t="s">
        <v>634</v>
      </c>
      <c r="C11" s="41" t="s">
        <v>655</v>
      </c>
    </row>
  </sheetData>
  <conditionalFormatting sqref="C7:C11">
    <cfRule type="cellIs" dxfId="7" priority="1" stopIfTrue="1" operator="lessThan">
      <formula>0</formula>
    </cfRule>
  </conditionalFormatting>
  <pageMargins left="0.70866141732283472" right="0.70866141732283472" top="0.74803149606299213" bottom="0.74803149606299213" header="0.31496062992125984" footer="0.31496062992125984"/>
  <pageSetup paperSize="9" scale="34" orientation="landscape" r:id="rId1"/>
  <headerFooter>
    <oddHeader>&amp;CCS
PŘÍLOHA 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B2:L16"/>
  <sheetViews>
    <sheetView showGridLines="0" zoomScaleNormal="100" workbookViewId="0"/>
  </sheetViews>
  <sheetFormatPr defaultRowHeight="14.4" x14ac:dyDescent="0.3"/>
  <cols>
    <col min="12" max="12" width="62" customWidth="1"/>
  </cols>
  <sheetData>
    <row r="2" spans="2:12" x14ac:dyDescent="0.3">
      <c r="B2" s="293" t="s">
        <v>104</v>
      </c>
    </row>
    <row r="3" spans="2:12" x14ac:dyDescent="0.3">
      <c r="B3" t="s">
        <v>656</v>
      </c>
    </row>
    <row r="5" spans="2:12" x14ac:dyDescent="0.3">
      <c r="B5" s="990" t="s">
        <v>100</v>
      </c>
      <c r="C5" s="991"/>
      <c r="D5" s="991"/>
      <c r="E5" s="991"/>
      <c r="F5" s="991"/>
      <c r="G5" s="991"/>
      <c r="H5" s="991"/>
      <c r="I5" s="991"/>
      <c r="J5" s="991"/>
      <c r="K5" s="991"/>
      <c r="L5" s="992"/>
    </row>
    <row r="6" spans="2:12" x14ac:dyDescent="0.3">
      <c r="B6" s="993" t="s">
        <v>107</v>
      </c>
      <c r="C6" s="988"/>
      <c r="D6" s="988"/>
      <c r="E6" s="988"/>
      <c r="F6" s="988"/>
      <c r="G6" s="988"/>
      <c r="H6" s="988"/>
      <c r="I6" s="988"/>
      <c r="J6" s="988"/>
      <c r="K6" s="988"/>
      <c r="L6" s="994"/>
    </row>
    <row r="7" spans="2:12" ht="22.5" customHeight="1" x14ac:dyDescent="0.3">
      <c r="B7" s="993" t="s">
        <v>657</v>
      </c>
      <c r="C7" s="988"/>
      <c r="D7" s="988"/>
      <c r="E7" s="988"/>
      <c r="F7" s="988"/>
      <c r="G7" s="988"/>
      <c r="H7" s="988"/>
      <c r="I7" s="988"/>
      <c r="J7" s="988"/>
      <c r="K7" s="988"/>
      <c r="L7" s="994"/>
    </row>
    <row r="8" spans="2:12" x14ac:dyDescent="0.3">
      <c r="B8" s="993" t="s">
        <v>658</v>
      </c>
      <c r="C8" s="988"/>
      <c r="D8" s="988"/>
      <c r="E8" s="988"/>
      <c r="F8" s="988"/>
      <c r="G8" s="988"/>
      <c r="H8" s="988"/>
      <c r="I8" s="988"/>
      <c r="J8" s="988"/>
      <c r="K8" s="988"/>
      <c r="L8" s="994"/>
    </row>
    <row r="9" spans="2:12" ht="22.5" customHeight="1" x14ac:dyDescent="0.3">
      <c r="B9" s="993" t="s">
        <v>659</v>
      </c>
      <c r="C9" s="988"/>
      <c r="D9" s="988"/>
      <c r="E9" s="988"/>
      <c r="F9" s="988"/>
      <c r="G9" s="988"/>
      <c r="H9" s="988"/>
      <c r="I9" s="988"/>
      <c r="J9" s="988"/>
      <c r="K9" s="988"/>
      <c r="L9" s="994"/>
    </row>
    <row r="10" spans="2:12" ht="22.5" customHeight="1" x14ac:dyDescent="0.3">
      <c r="B10" s="995" t="s">
        <v>660</v>
      </c>
      <c r="C10" s="996"/>
      <c r="D10" s="996"/>
      <c r="E10" s="996"/>
      <c r="F10" s="996"/>
      <c r="G10" s="996"/>
      <c r="H10" s="996"/>
      <c r="I10" s="996"/>
      <c r="J10" s="996"/>
      <c r="K10" s="996"/>
      <c r="L10" s="997"/>
    </row>
    <row r="11" spans="2:12" ht="22.5" customHeight="1" x14ac:dyDescent="0.3"/>
    <row r="12" spans="2:12" ht="22.5" customHeight="1" x14ac:dyDescent="0.3">
      <c r="B12" s="989"/>
      <c r="C12" s="989"/>
      <c r="D12" s="989"/>
      <c r="E12" s="989"/>
      <c r="F12" s="989"/>
      <c r="G12" s="989"/>
      <c r="H12" s="989"/>
      <c r="I12" s="989"/>
      <c r="J12" s="989"/>
      <c r="K12" s="989"/>
      <c r="L12" s="989"/>
    </row>
    <row r="13" spans="2:12" ht="22.5" customHeight="1" x14ac:dyDescent="0.3">
      <c r="B13" s="988"/>
      <c r="C13" s="988"/>
      <c r="D13" s="988"/>
      <c r="E13" s="988"/>
      <c r="F13" s="988"/>
      <c r="G13" s="988"/>
      <c r="H13" s="988"/>
      <c r="I13" s="988"/>
      <c r="J13" s="988"/>
      <c r="K13" s="988"/>
      <c r="L13" s="988"/>
    </row>
    <row r="14" spans="2:12" ht="22.5" customHeight="1" x14ac:dyDescent="0.3">
      <c r="B14" s="989"/>
      <c r="C14" s="989"/>
      <c r="D14" s="989"/>
      <c r="E14" s="989"/>
      <c r="F14" s="989"/>
      <c r="G14" s="989"/>
      <c r="H14" s="989"/>
      <c r="I14" s="989"/>
      <c r="J14" s="989"/>
      <c r="K14" s="989"/>
      <c r="L14" s="989"/>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x14ac:dyDescent="0.3"/>
  <cols>
    <col min="2" max="2" width="7.5546875" style="43" customWidth="1"/>
    <col min="3" max="3" width="44" customWidth="1"/>
    <col min="4" max="5" width="23" customWidth="1"/>
    <col min="6" max="10" width="21.109375" customWidth="1"/>
  </cols>
  <sheetData>
    <row r="3" spans="2:16" ht="24" customHeight="1" x14ac:dyDescent="0.3">
      <c r="C3" s="44" t="s">
        <v>100</v>
      </c>
      <c r="D3" s="44"/>
      <c r="E3" s="44"/>
      <c r="F3" s="44"/>
      <c r="G3" s="44"/>
      <c r="H3" s="44"/>
      <c r="I3" s="44"/>
      <c r="J3" s="44"/>
    </row>
    <row r="5" spans="2:16" x14ac:dyDescent="0.3">
      <c r="B5"/>
    </row>
    <row r="6" spans="2:16" x14ac:dyDescent="0.3">
      <c r="B6"/>
      <c r="D6" s="45" t="s">
        <v>499</v>
      </c>
      <c r="E6" s="45" t="s">
        <v>500</v>
      </c>
      <c r="F6" s="45" t="s">
        <v>501</v>
      </c>
      <c r="G6" s="45" t="s">
        <v>539</v>
      </c>
      <c r="H6" s="45" t="s">
        <v>540</v>
      </c>
      <c r="I6" s="45" t="s">
        <v>661</v>
      </c>
      <c r="J6" s="45" t="s">
        <v>662</v>
      </c>
    </row>
    <row r="7" spans="2:16" x14ac:dyDescent="0.3">
      <c r="B7"/>
      <c r="C7" t="s">
        <v>38</v>
      </c>
      <c r="D7" s="1024" t="s">
        <v>663</v>
      </c>
      <c r="E7" s="1024" t="s">
        <v>664</v>
      </c>
      <c r="F7" s="1024" t="s">
        <v>665</v>
      </c>
      <c r="G7" s="1024"/>
      <c r="H7" s="1024"/>
      <c r="I7" s="1024"/>
      <c r="J7" s="1024"/>
    </row>
    <row r="8" spans="2:16" ht="90.75" customHeight="1" x14ac:dyDescent="0.3">
      <c r="B8"/>
      <c r="D8" s="1024"/>
      <c r="E8" s="1024"/>
      <c r="F8" s="45" t="s">
        <v>666</v>
      </c>
      <c r="G8" s="45" t="s">
        <v>667</v>
      </c>
      <c r="H8" s="45" t="s">
        <v>668</v>
      </c>
      <c r="I8" s="45" t="s">
        <v>669</v>
      </c>
      <c r="J8" s="45" t="s">
        <v>670</v>
      </c>
    </row>
    <row r="9" spans="2:16" ht="28.8" x14ac:dyDescent="0.3">
      <c r="C9" s="46" t="s">
        <v>671</v>
      </c>
      <c r="D9" s="47"/>
      <c r="E9" s="48"/>
      <c r="F9" s="48"/>
      <c r="G9" s="48"/>
      <c r="H9" s="48"/>
      <c r="I9" s="48"/>
      <c r="J9" s="48"/>
      <c r="P9" s="49"/>
    </row>
    <row r="10" spans="2:16" x14ac:dyDescent="0.3">
      <c r="B10" s="11">
        <v>1</v>
      </c>
      <c r="C10" s="50"/>
      <c r="D10" s="51"/>
      <c r="E10" s="52"/>
      <c r="F10" s="52"/>
      <c r="G10" s="52"/>
      <c r="H10" s="52"/>
      <c r="I10" s="53"/>
      <c r="J10" s="53"/>
    </row>
    <row r="11" spans="2:16" x14ac:dyDescent="0.3">
      <c r="B11" s="11">
        <v>2</v>
      </c>
      <c r="C11" s="50"/>
      <c r="D11" s="51"/>
      <c r="E11" s="52"/>
      <c r="F11" s="52"/>
      <c r="G11" s="52"/>
      <c r="H11" s="52"/>
      <c r="I11" s="53"/>
      <c r="J11" s="53"/>
    </row>
    <row r="12" spans="2:16" x14ac:dyDescent="0.3">
      <c r="B12" s="11">
        <v>3</v>
      </c>
      <c r="C12" s="50"/>
      <c r="D12" s="51"/>
      <c r="E12" s="52"/>
      <c r="F12" s="52"/>
      <c r="G12" s="52"/>
      <c r="H12" s="52"/>
      <c r="I12" s="53"/>
      <c r="J12" s="53"/>
    </row>
    <row r="13" spans="2:16" x14ac:dyDescent="0.3">
      <c r="B13" s="54"/>
      <c r="C13" s="50"/>
      <c r="D13" s="51"/>
      <c r="E13" s="52"/>
      <c r="F13" s="52"/>
      <c r="G13" s="52"/>
      <c r="H13" s="52"/>
      <c r="I13" s="53"/>
      <c r="J13" s="53"/>
    </row>
    <row r="14" spans="2:16" x14ac:dyDescent="0.3">
      <c r="B14" s="54"/>
      <c r="C14" s="50"/>
      <c r="D14" s="51"/>
      <c r="E14" s="52"/>
      <c r="F14" s="52"/>
      <c r="G14" s="52"/>
      <c r="H14" s="52"/>
      <c r="I14" s="53"/>
      <c r="J14" s="53"/>
    </row>
    <row r="15" spans="2:16" x14ac:dyDescent="0.3">
      <c r="B15" s="54"/>
      <c r="C15" s="50"/>
      <c r="D15" s="51"/>
      <c r="E15" s="52"/>
      <c r="F15" s="52"/>
      <c r="G15" s="52"/>
      <c r="H15" s="52"/>
      <c r="I15" s="53"/>
      <c r="J15" s="53"/>
    </row>
    <row r="16" spans="2:16" x14ac:dyDescent="0.3">
      <c r="B16" s="54"/>
      <c r="C16" s="50"/>
      <c r="D16" s="51"/>
      <c r="E16" s="52"/>
      <c r="F16" s="52"/>
      <c r="G16" s="52"/>
      <c r="H16" s="52"/>
      <c r="I16" s="53"/>
      <c r="J16" s="53"/>
    </row>
    <row r="17" spans="2:10" x14ac:dyDescent="0.3">
      <c r="B17" s="54"/>
      <c r="C17" s="50"/>
      <c r="D17" s="51"/>
      <c r="E17" s="52"/>
      <c r="F17" s="52"/>
      <c r="G17" s="52"/>
      <c r="H17" s="52"/>
      <c r="I17" s="53"/>
      <c r="J17" s="53"/>
    </row>
    <row r="18" spans="2:10" x14ac:dyDescent="0.3">
      <c r="B18" s="54"/>
      <c r="C18" s="50"/>
      <c r="D18" s="51"/>
      <c r="E18" s="52"/>
      <c r="F18" s="52"/>
      <c r="G18" s="52"/>
      <c r="H18" s="52"/>
      <c r="I18" s="53"/>
      <c r="J18" s="53"/>
    </row>
    <row r="19" spans="2:10" x14ac:dyDescent="0.3">
      <c r="B19" s="11"/>
      <c r="C19" s="50" t="s">
        <v>672</v>
      </c>
      <c r="D19" s="51"/>
      <c r="E19" s="52"/>
      <c r="F19" s="52"/>
      <c r="G19" s="52"/>
      <c r="H19" s="52"/>
      <c r="I19" s="53"/>
      <c r="J19" s="53"/>
    </row>
    <row r="20" spans="2:10" x14ac:dyDescent="0.3">
      <c r="B20" s="55" t="s">
        <v>673</v>
      </c>
      <c r="C20" s="56" t="s">
        <v>674</v>
      </c>
      <c r="D20" s="51"/>
      <c r="E20" s="52"/>
      <c r="F20" s="52"/>
      <c r="G20" s="52"/>
      <c r="H20" s="52"/>
      <c r="I20" s="53"/>
      <c r="J20" s="53"/>
    </row>
    <row r="21" spans="2:10" x14ac:dyDescent="0.3">
      <c r="B21" s="11"/>
      <c r="C21" s="50"/>
      <c r="D21" s="51"/>
      <c r="E21" s="52"/>
      <c r="F21" s="52"/>
      <c r="G21" s="52"/>
      <c r="H21" s="52"/>
      <c r="I21" s="53"/>
      <c r="J21" s="53"/>
    </row>
    <row r="22" spans="2:10" ht="28.8" x14ac:dyDescent="0.3">
      <c r="B22" s="11"/>
      <c r="C22" s="46" t="s">
        <v>675</v>
      </c>
      <c r="D22" s="47"/>
      <c r="E22" s="48"/>
      <c r="F22" s="48"/>
      <c r="G22" s="48"/>
      <c r="H22" s="48"/>
      <c r="I22" s="48"/>
      <c r="J22" s="48"/>
    </row>
    <row r="23" spans="2:10" x14ac:dyDescent="0.3">
      <c r="B23" s="54" t="s">
        <v>676</v>
      </c>
      <c r="C23" s="50"/>
      <c r="D23" s="51"/>
      <c r="E23" s="52"/>
      <c r="F23" s="52"/>
      <c r="G23" s="52"/>
      <c r="H23" s="52"/>
      <c r="I23" s="53"/>
      <c r="J23" s="53"/>
    </row>
    <row r="24" spans="2:10" x14ac:dyDescent="0.3">
      <c r="B24" s="11">
        <v>2</v>
      </c>
      <c r="C24" s="50"/>
      <c r="D24" s="51"/>
      <c r="E24" s="52"/>
      <c r="F24" s="52"/>
      <c r="G24" s="52"/>
      <c r="H24" s="52"/>
      <c r="I24" s="53"/>
      <c r="J24" s="53"/>
    </row>
    <row r="25" spans="2:10" x14ac:dyDescent="0.3">
      <c r="B25" s="11">
        <v>3</v>
      </c>
      <c r="C25" s="50"/>
      <c r="D25" s="51"/>
      <c r="E25" s="52"/>
      <c r="F25" s="52"/>
      <c r="G25" s="52"/>
      <c r="H25" s="52"/>
      <c r="I25" s="53"/>
      <c r="J25" s="53"/>
    </row>
    <row r="26" spans="2:10" x14ac:dyDescent="0.3">
      <c r="B26" s="11"/>
      <c r="C26" s="50"/>
      <c r="D26" s="51"/>
      <c r="E26" s="52"/>
      <c r="F26" s="52"/>
      <c r="G26" s="52"/>
      <c r="H26" s="52"/>
      <c r="I26" s="53"/>
      <c r="J26" s="53"/>
    </row>
    <row r="27" spans="2:10" x14ac:dyDescent="0.3">
      <c r="B27" s="11"/>
      <c r="C27" s="50"/>
      <c r="D27" s="51"/>
      <c r="E27" s="52"/>
      <c r="F27" s="52"/>
      <c r="G27" s="52"/>
      <c r="H27" s="52"/>
      <c r="I27" s="53"/>
      <c r="J27" s="53"/>
    </row>
    <row r="28" spans="2:10" x14ac:dyDescent="0.3">
      <c r="B28" s="11"/>
      <c r="C28" s="50"/>
      <c r="D28" s="51"/>
      <c r="E28" s="52"/>
      <c r="F28" s="52"/>
      <c r="G28" s="52"/>
      <c r="H28" s="52"/>
      <c r="I28" s="53"/>
      <c r="J28" s="53"/>
    </row>
    <row r="29" spans="2:10" x14ac:dyDescent="0.3">
      <c r="B29" s="11"/>
      <c r="C29" s="50"/>
      <c r="D29" s="51"/>
      <c r="E29" s="52"/>
      <c r="F29" s="52"/>
      <c r="G29" s="52"/>
      <c r="H29" s="52"/>
      <c r="I29" s="53"/>
      <c r="J29" s="53"/>
    </row>
    <row r="30" spans="2:10" x14ac:dyDescent="0.3">
      <c r="B30" s="11"/>
      <c r="C30" s="50" t="s">
        <v>672</v>
      </c>
      <c r="D30" s="51"/>
      <c r="E30" s="52"/>
      <c r="F30" s="52"/>
      <c r="G30" s="52"/>
      <c r="H30" s="52"/>
      <c r="I30" s="53"/>
      <c r="J30" s="53"/>
    </row>
    <row r="31" spans="2:10" x14ac:dyDescent="0.3">
      <c r="B31" s="57" t="s">
        <v>673</v>
      </c>
      <c r="C31" s="56" t="s">
        <v>677</v>
      </c>
      <c r="D31" s="51"/>
      <c r="E31" s="52"/>
      <c r="F31" s="52"/>
      <c r="G31" s="52"/>
      <c r="H31" s="52"/>
      <c r="I31" s="53"/>
      <c r="J31" s="53"/>
    </row>
    <row r="32" spans="2:10" x14ac:dyDescent="0.3">
      <c r="C32" s="1025"/>
      <c r="D32" s="1025"/>
    </row>
    <row r="33" spans="3:4" x14ac:dyDescent="0.3">
      <c r="C33" s="1025"/>
      <c r="D33" s="1025"/>
    </row>
    <row r="34" spans="3:4" x14ac:dyDescent="0.3">
      <c r="C34" s="1026"/>
      <c r="D34" s="1026"/>
    </row>
    <row r="35" spans="3:4" x14ac:dyDescent="0.3">
      <c r="C35" s="1027"/>
      <c r="D35" s="1027"/>
    </row>
    <row r="36" spans="3:4" x14ac:dyDescent="0.3">
      <c r="C36" s="1028"/>
      <c r="D36" s="1028"/>
    </row>
    <row r="37" spans="3:4" x14ac:dyDescent="0.3">
      <c r="C37" s="1028"/>
      <c r="D37" s="1028"/>
    </row>
    <row r="38" spans="3:4" x14ac:dyDescent="0.3">
      <c r="C38" s="1029"/>
      <c r="D38" s="1029"/>
    </row>
    <row r="39" spans="3:4" x14ac:dyDescent="0.3">
      <c r="C39" s="1029"/>
      <c r="D39" s="1029"/>
    </row>
    <row r="40" spans="3:4" x14ac:dyDescent="0.3">
      <c r="C40" s="1023"/>
      <c r="D40" s="1023"/>
    </row>
    <row r="41" spans="3:4" x14ac:dyDescent="0.3">
      <c r="C41" s="1029"/>
      <c r="D41" s="1029"/>
    </row>
    <row r="42" spans="3:4" x14ac:dyDescent="0.3">
      <c r="C42" s="1023"/>
      <c r="D42" s="1023"/>
    </row>
    <row r="43" spans="3:4" x14ac:dyDescent="0.3">
      <c r="C43" s="1029"/>
      <c r="D43" s="1029"/>
    </row>
    <row r="44" spans="3:4" x14ac:dyDescent="0.3">
      <c r="C44" s="1023"/>
      <c r="D44" s="1023"/>
    </row>
    <row r="45" spans="3:4" x14ac:dyDescent="0.3">
      <c r="C45" s="1029"/>
      <c r="D45" s="1029"/>
    </row>
    <row r="46" spans="3:4" x14ac:dyDescent="0.3">
      <c r="C46" s="1023"/>
      <c r="D46" s="1023"/>
    </row>
    <row r="47" spans="3:4" x14ac:dyDescent="0.3">
      <c r="C47" s="1027"/>
      <c r="D47" s="1027"/>
    </row>
    <row r="48" spans="3:4" x14ac:dyDescent="0.3">
      <c r="C48" s="1023"/>
      <c r="D48" s="1023"/>
    </row>
    <row r="49" spans="3:4" x14ac:dyDescent="0.3">
      <c r="C49" s="1029"/>
      <c r="D49" s="1029"/>
    </row>
    <row r="50" spans="3:4" x14ac:dyDescent="0.3">
      <c r="C50" s="1029"/>
      <c r="D50" s="1029"/>
    </row>
    <row r="51" spans="3:4" x14ac:dyDescent="0.3">
      <c r="C51" s="1029"/>
      <c r="D51" s="1029"/>
    </row>
    <row r="52" spans="3:4" x14ac:dyDescent="0.3">
      <c r="C52" s="1023"/>
      <c r="D52" s="1023"/>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16" orientation="landscape" horizontalDpi="1200" verticalDpi="1200"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09375" defaultRowHeight="14.4" x14ac:dyDescent="0.3"/>
  <cols>
    <col min="1" max="1" width="7.88671875" customWidth="1"/>
    <col min="2" max="2" width="8.5546875" style="43" customWidth="1"/>
    <col min="3" max="3" width="96.88671875" customWidth="1"/>
    <col min="4" max="8" width="14.6640625" customWidth="1"/>
    <col min="9" max="9" width="25.44140625" customWidth="1"/>
  </cols>
  <sheetData>
    <row r="2" spans="2:8" s="59" customFormat="1" ht="18" x14ac:dyDescent="0.35">
      <c r="B2" s="58"/>
      <c r="C2" s="44" t="s">
        <v>107</v>
      </c>
    </row>
    <row r="5" spans="2:8" x14ac:dyDescent="0.3">
      <c r="B5"/>
      <c r="D5" s="45" t="s">
        <v>499</v>
      </c>
      <c r="E5" s="45" t="s">
        <v>500</v>
      </c>
      <c r="F5" s="45" t="s">
        <v>501</v>
      </c>
      <c r="G5" s="45" t="s">
        <v>539</v>
      </c>
      <c r="H5" s="45" t="s">
        <v>540</v>
      </c>
    </row>
    <row r="6" spans="2:8" x14ac:dyDescent="0.3">
      <c r="B6"/>
      <c r="D6" s="1024" t="s">
        <v>537</v>
      </c>
      <c r="E6" s="1024" t="s">
        <v>678</v>
      </c>
      <c r="F6" s="1024"/>
      <c r="G6" s="1024"/>
      <c r="H6" s="1024"/>
    </row>
    <row r="7" spans="2:8" ht="43.2" x14ac:dyDescent="0.3">
      <c r="B7"/>
      <c r="D7" s="1024"/>
      <c r="E7" s="45" t="s">
        <v>679</v>
      </c>
      <c r="F7" s="45" t="s">
        <v>680</v>
      </c>
      <c r="G7" s="60" t="s">
        <v>681</v>
      </c>
      <c r="H7" s="45" t="s">
        <v>682</v>
      </c>
    </row>
    <row r="8" spans="2:8" x14ac:dyDescent="0.3">
      <c r="B8" s="61">
        <v>1</v>
      </c>
      <c r="C8" s="56" t="s">
        <v>683</v>
      </c>
      <c r="D8" s="41"/>
      <c r="E8" s="41"/>
      <c r="F8" s="20"/>
      <c r="G8" s="41"/>
      <c r="H8" s="41"/>
    </row>
    <row r="9" spans="2:8" x14ac:dyDescent="0.3">
      <c r="B9" s="61">
        <v>2</v>
      </c>
      <c r="C9" s="56" t="s">
        <v>684</v>
      </c>
      <c r="D9" s="41"/>
      <c r="E9" s="41"/>
      <c r="F9" s="20"/>
      <c r="G9" s="41"/>
      <c r="H9" s="41"/>
    </row>
    <row r="10" spans="2:8" x14ac:dyDescent="0.3">
      <c r="B10" s="61">
        <v>3</v>
      </c>
      <c r="C10" s="56" t="s">
        <v>685</v>
      </c>
      <c r="D10" s="41"/>
      <c r="E10" s="41"/>
      <c r="F10" s="20"/>
      <c r="G10" s="41"/>
      <c r="H10" s="41"/>
    </row>
    <row r="11" spans="2:8" x14ac:dyDescent="0.3">
      <c r="B11" s="61">
        <v>4</v>
      </c>
      <c r="C11" s="56" t="s">
        <v>686</v>
      </c>
      <c r="D11" s="41"/>
      <c r="E11" s="41"/>
      <c r="F11" s="20"/>
      <c r="G11" s="41"/>
      <c r="H11" s="62"/>
    </row>
    <row r="12" spans="2:8" x14ac:dyDescent="0.3">
      <c r="B12" s="45">
        <v>5</v>
      </c>
      <c r="C12" s="63" t="s">
        <v>687</v>
      </c>
      <c r="D12" s="41"/>
      <c r="E12" s="41"/>
      <c r="F12" s="20"/>
      <c r="G12" s="41"/>
      <c r="H12" s="62"/>
    </row>
    <row r="13" spans="2:8" x14ac:dyDescent="0.3">
      <c r="B13" s="45">
        <v>6</v>
      </c>
      <c r="C13" s="63" t="s">
        <v>688</v>
      </c>
      <c r="D13" s="41"/>
      <c r="E13" s="41"/>
      <c r="F13" s="20"/>
      <c r="G13" s="41"/>
      <c r="H13" s="62"/>
    </row>
    <row r="14" spans="2:8" x14ac:dyDescent="0.3">
      <c r="B14" s="45">
        <v>7</v>
      </c>
      <c r="C14" s="63" t="s">
        <v>689</v>
      </c>
      <c r="D14" s="41"/>
      <c r="E14" s="41"/>
      <c r="F14" s="20"/>
      <c r="G14" s="41"/>
      <c r="H14" s="62"/>
    </row>
    <row r="15" spans="2:8" x14ac:dyDescent="0.3">
      <c r="B15" s="45">
        <v>8</v>
      </c>
      <c r="C15" s="63" t="s">
        <v>690</v>
      </c>
      <c r="D15" s="41"/>
      <c r="E15" s="41"/>
      <c r="F15" s="20"/>
      <c r="G15" s="41"/>
      <c r="H15" s="62"/>
    </row>
    <row r="16" spans="2:8" x14ac:dyDescent="0.3">
      <c r="B16" s="45">
        <v>9</v>
      </c>
      <c r="C16" s="63" t="s">
        <v>691</v>
      </c>
      <c r="D16" s="41"/>
      <c r="E16" s="41"/>
      <c r="F16" s="20"/>
      <c r="G16" s="41"/>
      <c r="H16" s="62"/>
    </row>
    <row r="17" spans="2:8" x14ac:dyDescent="0.3">
      <c r="B17" s="45">
        <v>10</v>
      </c>
      <c r="C17" s="63" t="s">
        <v>692</v>
      </c>
      <c r="D17" s="41"/>
      <c r="E17" s="41"/>
      <c r="F17" s="20"/>
      <c r="G17" s="41"/>
      <c r="H17" s="62"/>
    </row>
    <row r="18" spans="2:8" x14ac:dyDescent="0.3">
      <c r="B18" s="45">
        <v>11</v>
      </c>
      <c r="C18" s="63" t="s">
        <v>693</v>
      </c>
      <c r="D18" s="41"/>
      <c r="E18" s="41"/>
      <c r="F18" s="20"/>
      <c r="G18" s="41"/>
      <c r="H18" s="62"/>
    </row>
    <row r="19" spans="2:8" x14ac:dyDescent="0.3">
      <c r="B19" s="61">
        <v>12</v>
      </c>
      <c r="C19" s="56" t="s">
        <v>694</v>
      </c>
      <c r="D19" s="41"/>
      <c r="E19" s="41"/>
      <c r="F19" s="20"/>
      <c r="G19" s="41"/>
      <c r="H19" s="41"/>
    </row>
  </sheetData>
  <mergeCells count="2">
    <mergeCell ref="D6:D7"/>
    <mergeCell ref="E6:H6"/>
  </mergeCells>
  <pageMargins left="0.70866141732283472" right="0.70866141732283472" top="0.74803149606299213" bottom="0.74803149606299213" header="0.31496062992125984" footer="0.31496062992125984"/>
  <pageSetup paperSize="9" scale="19" orientation="landscape" horizontalDpi="1200" verticalDpi="1200"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B3:I12"/>
  <sheetViews>
    <sheetView showGridLines="0" view="pageLayout" zoomScaleNormal="100" workbookViewId="0">
      <selection activeCell="A4" sqref="A4"/>
    </sheetView>
  </sheetViews>
  <sheetFormatPr defaultColWidth="9.109375" defaultRowHeight="14.4" x14ac:dyDescent="0.3"/>
  <cols>
    <col min="2" max="2" width="20.6640625" customWidth="1"/>
    <col min="3" max="3" width="18.109375" customWidth="1"/>
    <col min="4" max="8" width="14.6640625" customWidth="1"/>
    <col min="9" max="9" width="28" customWidth="1"/>
  </cols>
  <sheetData>
    <row r="3" spans="2:9" s="59" customFormat="1" ht="18" x14ac:dyDescent="0.35">
      <c r="B3" s="44" t="s">
        <v>657</v>
      </c>
    </row>
    <row r="6" spans="2:9" x14ac:dyDescent="0.3">
      <c r="B6" s="20" t="s">
        <v>499</v>
      </c>
      <c r="C6" s="11" t="s">
        <v>500</v>
      </c>
      <c r="D6" s="20" t="s">
        <v>501</v>
      </c>
      <c r="E6" s="20" t="s">
        <v>539</v>
      </c>
      <c r="F6" s="20" t="s">
        <v>540</v>
      </c>
      <c r="G6" s="20" t="s">
        <v>661</v>
      </c>
      <c r="H6" s="20" t="s">
        <v>662</v>
      </c>
      <c r="I6" s="11" t="s">
        <v>695</v>
      </c>
    </row>
    <row r="7" spans="2:9" x14ac:dyDescent="0.3">
      <c r="B7" s="1030" t="s">
        <v>696</v>
      </c>
      <c r="C7" s="1031" t="s">
        <v>697</v>
      </c>
      <c r="D7" s="1032" t="s">
        <v>698</v>
      </c>
      <c r="E7" s="1033"/>
      <c r="F7" s="1033"/>
      <c r="G7" s="1033"/>
      <c r="H7" s="1034"/>
      <c r="I7" s="41" t="s">
        <v>699</v>
      </c>
    </row>
    <row r="8" spans="2:9" ht="43.2" x14ac:dyDescent="0.3">
      <c r="B8" s="1030"/>
      <c r="C8" s="1031"/>
      <c r="D8" s="20" t="s">
        <v>700</v>
      </c>
      <c r="E8" s="20" t="s">
        <v>701</v>
      </c>
      <c r="F8" s="20" t="s">
        <v>702</v>
      </c>
      <c r="G8" s="20" t="s">
        <v>703</v>
      </c>
      <c r="H8" s="20" t="s">
        <v>704</v>
      </c>
      <c r="I8" s="64"/>
    </row>
    <row r="9" spans="2:9" ht="20.100000000000001" customHeight="1" x14ac:dyDescent="0.3">
      <c r="B9" s="65" t="s">
        <v>705</v>
      </c>
      <c r="C9" s="65" t="s">
        <v>700</v>
      </c>
      <c r="D9" s="66" t="s">
        <v>706</v>
      </c>
      <c r="E9" s="67"/>
      <c r="F9" s="67"/>
      <c r="G9" s="67"/>
      <c r="H9" s="67"/>
      <c r="I9" s="65" t="s">
        <v>707</v>
      </c>
    </row>
    <row r="10" spans="2:9" ht="20.100000000000001" customHeight="1" x14ac:dyDescent="0.3">
      <c r="B10" s="65" t="s">
        <v>708</v>
      </c>
      <c r="C10" s="65" t="s">
        <v>700</v>
      </c>
      <c r="D10" s="67"/>
      <c r="E10" s="66" t="s">
        <v>706</v>
      </c>
      <c r="F10" s="67"/>
      <c r="G10" s="67"/>
      <c r="H10" s="67"/>
      <c r="I10" s="65" t="s">
        <v>707</v>
      </c>
    </row>
    <row r="11" spans="2:9" ht="20.100000000000001" customHeight="1" x14ac:dyDescent="0.3">
      <c r="B11" s="65" t="s">
        <v>709</v>
      </c>
      <c r="C11" s="65" t="s">
        <v>700</v>
      </c>
      <c r="D11" s="67"/>
      <c r="E11" s="67"/>
      <c r="F11" s="67"/>
      <c r="G11" s="66" t="s">
        <v>706</v>
      </c>
      <c r="H11" s="66"/>
      <c r="I11" s="65" t="s">
        <v>710</v>
      </c>
    </row>
    <row r="12" spans="2:9" ht="20.100000000000001" customHeight="1" x14ac:dyDescent="0.3">
      <c r="B12" s="65" t="s">
        <v>711</v>
      </c>
      <c r="C12" s="65" t="s">
        <v>700</v>
      </c>
      <c r="D12" s="67"/>
      <c r="E12" s="67"/>
      <c r="F12" s="66" t="s">
        <v>706</v>
      </c>
      <c r="G12" s="67"/>
      <c r="H12" s="67"/>
      <c r="I12" s="65" t="s">
        <v>712</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27"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pageSetUpPr fitToPage="1"/>
  </sheetPr>
  <dimension ref="B3:D13"/>
  <sheetViews>
    <sheetView showGridLines="0" view="pageLayout" zoomScaleNormal="98" workbookViewId="0"/>
  </sheetViews>
  <sheetFormatPr defaultColWidth="9.109375" defaultRowHeight="14.4" x14ac:dyDescent="0.3"/>
  <cols>
    <col min="1" max="1" width="7.88671875" customWidth="1"/>
    <col min="2" max="2" width="15.44140625" style="68" customWidth="1"/>
    <col min="3" max="3" width="12.33203125" bestFit="1" customWidth="1"/>
    <col min="4" max="4" width="84.109375" bestFit="1" customWidth="1"/>
    <col min="5" max="7" width="26.6640625" customWidth="1"/>
  </cols>
  <sheetData>
    <row r="3" spans="2:4" ht="18" x14ac:dyDescent="0.3">
      <c r="B3" s="44" t="s">
        <v>658</v>
      </c>
      <c r="C3" s="69"/>
    </row>
    <row r="4" spans="2:4" x14ac:dyDescent="0.3">
      <c r="B4" t="s">
        <v>620</v>
      </c>
      <c r="C4" s="70"/>
    </row>
    <row r="7" spans="2:4" x14ac:dyDescent="0.3">
      <c r="B7" s="20" t="s">
        <v>621</v>
      </c>
      <c r="C7" s="20" t="s">
        <v>611</v>
      </c>
      <c r="D7" s="41" t="s">
        <v>622</v>
      </c>
    </row>
    <row r="8" spans="2:4" s="71" customFormat="1" ht="28.8" x14ac:dyDescent="0.25">
      <c r="B8" s="20" t="s">
        <v>713</v>
      </c>
      <c r="C8" s="20" t="s">
        <v>614</v>
      </c>
      <c r="D8" s="41" t="s">
        <v>714</v>
      </c>
    </row>
    <row r="9" spans="2:4" s="71" customFormat="1" ht="28.8" x14ac:dyDescent="0.25">
      <c r="B9" s="20" t="s">
        <v>715</v>
      </c>
      <c r="C9" s="20" t="s">
        <v>617</v>
      </c>
      <c r="D9" s="41" t="s">
        <v>716</v>
      </c>
    </row>
    <row r="12" spans="2:4" x14ac:dyDescent="0.3">
      <c r="B12" s="72"/>
    </row>
    <row r="13" spans="2:4" x14ac:dyDescent="0.3">
      <c r="B13"/>
    </row>
  </sheetData>
  <pageMargins left="0.70866141732283472" right="0.70866141732283472" top="0.74803149606299213" bottom="0.74803149606299213" header="0.31496062992125984" footer="0.31496062992125984"/>
  <pageSetup paperSize="9" scale="28" orientation="landscape" r:id="rId1"/>
  <headerFooter>
    <oddHeader>&amp;CCS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V208"/>
  <sheetViews>
    <sheetView tabSelected="1" zoomScale="80" zoomScaleNormal="80" zoomScaleSheetLayoutView="70" workbookViewId="0">
      <pane xSplit="2" ySplit="8" topLeftCell="C9" activePane="bottomRight" state="frozen"/>
      <selection pane="topRight" activeCell="C1" sqref="C1"/>
      <selection pane="bottomLeft" activeCell="A6" sqref="A6"/>
      <selection pane="bottomRight" activeCell="S7" sqref="S7"/>
    </sheetView>
  </sheetViews>
  <sheetFormatPr defaultColWidth="9.109375" defaultRowHeight="13.2" x14ac:dyDescent="0.25"/>
  <cols>
    <col min="1" max="1" width="4.5546875" style="319" customWidth="1"/>
    <col min="2" max="2" width="47" style="330" customWidth="1"/>
    <col min="3" max="3" width="47" style="319" customWidth="1"/>
    <col min="4" max="4" width="9.44140625" style="319" customWidth="1"/>
    <col min="5" max="5" width="11" style="319" customWidth="1"/>
    <col min="6" max="6" width="19.44140625" style="319" customWidth="1"/>
    <col min="7" max="7" width="17" style="319" bestFit="1" customWidth="1"/>
    <col min="8" max="8" width="17" style="319" customWidth="1"/>
    <col min="9" max="9" width="18.5546875" style="319" customWidth="1"/>
    <col min="10" max="10" width="16.33203125" style="319" customWidth="1"/>
    <col min="11" max="13" width="14.88671875" style="319" customWidth="1"/>
    <col min="14" max="14" width="8.5546875" style="319" customWidth="1"/>
    <col min="15" max="15" width="15" style="319" customWidth="1"/>
    <col min="16" max="16" width="11.6640625" style="319" customWidth="1"/>
    <col min="17" max="17" width="10.44140625" style="319" customWidth="1"/>
    <col min="18" max="18" width="17.5546875" style="319" customWidth="1"/>
    <col min="19" max="19" width="26.5546875" style="319" customWidth="1"/>
    <col min="20" max="20" width="43" style="319" customWidth="1"/>
    <col min="21" max="16384" width="9.109375" style="319"/>
  </cols>
  <sheetData>
    <row r="1" spans="2:22" s="316" customFormat="1" ht="16.2" thickBot="1" x14ac:dyDescent="0.3">
      <c r="B1" s="981" t="s">
        <v>30</v>
      </c>
      <c r="C1" s="982"/>
      <c r="D1" s="315"/>
      <c r="E1" s="315"/>
      <c r="F1" s="315"/>
      <c r="G1" s="315"/>
      <c r="H1" s="315"/>
      <c r="I1" s="315"/>
      <c r="J1" s="315"/>
      <c r="K1" s="315"/>
      <c r="L1" s="315"/>
      <c r="M1" s="315"/>
      <c r="N1" s="315"/>
      <c r="O1" s="315"/>
      <c r="P1" s="315"/>
      <c r="Q1" s="315"/>
      <c r="R1" s="315"/>
      <c r="S1" s="974"/>
      <c r="T1" s="974"/>
      <c r="U1" s="974"/>
      <c r="V1" s="974"/>
    </row>
    <row r="2" spans="2:22" ht="15" customHeight="1" thickBot="1" x14ac:dyDescent="0.3">
      <c r="B2" s="985" t="s">
        <v>31</v>
      </c>
      <c r="C2" s="986"/>
      <c r="D2" s="987"/>
      <c r="E2" s="987"/>
      <c r="F2" s="987"/>
      <c r="G2" s="987"/>
      <c r="H2" s="987"/>
      <c r="I2" s="987"/>
      <c r="J2" s="987"/>
      <c r="K2" s="987"/>
      <c r="L2" s="317"/>
      <c r="M2" s="317"/>
      <c r="N2" s="317"/>
      <c r="O2" s="317"/>
      <c r="P2" s="317"/>
      <c r="Q2" s="317"/>
      <c r="R2" s="317"/>
      <c r="S2" s="318"/>
      <c r="T2" s="318"/>
    </row>
    <row r="3" spans="2:22" ht="15" customHeight="1" thickBot="1" x14ac:dyDescent="0.35">
      <c r="B3" s="833" t="s">
        <v>32</v>
      </c>
      <c r="C3" s="983" t="s">
        <v>33</v>
      </c>
      <c r="D3" s="984"/>
      <c r="E3" s="984"/>
      <c r="F3" s="984"/>
      <c r="G3" s="984"/>
      <c r="H3" s="984"/>
      <c r="I3" s="984"/>
      <c r="J3" s="984"/>
      <c r="K3" s="984"/>
      <c r="L3" s="984"/>
      <c r="M3" s="317"/>
      <c r="N3" s="317"/>
      <c r="O3" s="317"/>
      <c r="P3" s="317"/>
      <c r="Q3" s="317"/>
      <c r="R3" s="317"/>
      <c r="S3" s="318"/>
      <c r="T3" s="318"/>
    </row>
    <row r="4" spans="2:22" ht="30.6" customHeight="1" thickBot="1" x14ac:dyDescent="0.35">
      <c r="B4" s="834" t="s">
        <v>34</v>
      </c>
      <c r="C4" s="831" t="s">
        <v>35</v>
      </c>
      <c r="D4" s="317"/>
      <c r="E4" s="862" t="s">
        <v>36</v>
      </c>
      <c r="F4" s="860"/>
      <c r="G4" s="861"/>
      <c r="H4" s="863" t="s">
        <v>29</v>
      </c>
      <c r="I4" s="859"/>
      <c r="J4" s="317"/>
      <c r="K4" s="317"/>
      <c r="L4" s="317"/>
      <c r="M4" s="317"/>
      <c r="N4" s="317"/>
      <c r="O4" s="317"/>
      <c r="P4" s="317"/>
      <c r="Q4" s="317"/>
      <c r="R4" s="317"/>
      <c r="S4" s="318"/>
      <c r="T4" s="318"/>
    </row>
    <row r="5" spans="2:22" ht="21.6" customHeight="1" thickBot="1" x14ac:dyDescent="0.35">
      <c r="B5" s="920" t="s">
        <v>37</v>
      </c>
      <c r="C5" s="838" t="s">
        <v>38</v>
      </c>
      <c r="D5" s="320"/>
      <c r="E5" s="320"/>
      <c r="F5" s="320"/>
      <c r="G5" s="321"/>
      <c r="H5" s="321"/>
      <c r="I5" s="321"/>
      <c r="J5" s="322"/>
      <c r="K5" s="323"/>
      <c r="L5" s="323"/>
      <c r="M5" s="323"/>
      <c r="N5" s="323"/>
      <c r="O5" s="323"/>
      <c r="P5" s="323"/>
      <c r="Q5" s="323"/>
      <c r="R5" s="323"/>
      <c r="S5" s="318"/>
      <c r="T5" s="318"/>
    </row>
    <row r="6" spans="2:22" ht="29.4" customHeight="1" thickBot="1" x14ac:dyDescent="0.35">
      <c r="B6" s="921" t="s">
        <v>39</v>
      </c>
      <c r="C6" s="922">
        <v>44926</v>
      </c>
      <c r="D6" s="325"/>
      <c r="E6" s="325"/>
      <c r="F6" s="325"/>
      <c r="G6" s="326"/>
      <c r="H6" s="326"/>
      <c r="I6" s="326"/>
      <c r="J6" s="978"/>
      <c r="K6" s="979"/>
      <c r="L6" s="979"/>
      <c r="M6" s="979"/>
      <c r="N6" s="979"/>
      <c r="O6" s="979"/>
      <c r="P6" s="979"/>
      <c r="Q6" s="979"/>
      <c r="R6" s="980"/>
      <c r="S6" s="318"/>
      <c r="T6" s="318"/>
    </row>
    <row r="7" spans="2:22" ht="85.2" customHeight="1" thickBot="1" x14ac:dyDescent="0.35">
      <c r="B7" s="324"/>
      <c r="C7" s="923" t="s">
        <v>40</v>
      </c>
      <c r="D7" s="548"/>
      <c r="E7" s="548"/>
      <c r="F7" s="548"/>
      <c r="G7" s="548"/>
      <c r="H7" s="548"/>
      <c r="I7" s="548"/>
      <c r="J7" s="548"/>
      <c r="K7" s="548"/>
      <c r="L7" s="548"/>
      <c r="M7" s="976" t="s">
        <v>41</v>
      </c>
      <c r="N7" s="977"/>
      <c r="O7" s="977"/>
      <c r="P7" s="977"/>
      <c r="Q7" s="977"/>
      <c r="R7" s="977"/>
      <c r="S7" s="318"/>
      <c r="T7" s="318"/>
    </row>
    <row r="8" spans="2:22" ht="118.95" customHeight="1" x14ac:dyDescent="0.25">
      <c r="B8" s="562" t="s">
        <v>42</v>
      </c>
      <c r="C8" s="563" t="s">
        <v>43</v>
      </c>
      <c r="D8" s="562" t="s">
        <v>44</v>
      </c>
      <c r="E8" s="562" t="s">
        <v>45</v>
      </c>
      <c r="F8" s="562" t="s">
        <v>46</v>
      </c>
      <c r="G8" s="564" t="s">
        <v>47</v>
      </c>
      <c r="H8" s="564" t="s">
        <v>48</v>
      </c>
      <c r="I8" s="564" t="s">
        <v>49</v>
      </c>
      <c r="J8" s="564" t="s">
        <v>50</v>
      </c>
      <c r="K8" s="564" t="s">
        <v>51</v>
      </c>
      <c r="L8" s="564" t="s">
        <v>52</v>
      </c>
      <c r="M8" s="565" t="s">
        <v>53</v>
      </c>
      <c r="N8" s="565" t="s">
        <v>54</v>
      </c>
      <c r="O8" s="565" t="s">
        <v>55</v>
      </c>
      <c r="P8" s="565" t="s">
        <v>56</v>
      </c>
      <c r="Q8" s="565" t="s">
        <v>57</v>
      </c>
      <c r="R8" s="565" t="s">
        <v>35</v>
      </c>
      <c r="S8" s="318"/>
      <c r="T8" s="318"/>
      <c r="U8" s="318"/>
    </row>
    <row r="9" spans="2:22" ht="43.2" x14ac:dyDescent="0.25">
      <c r="B9" s="570"/>
      <c r="C9" s="571" t="s">
        <v>58</v>
      </c>
      <c r="D9" s="572"/>
      <c r="E9" s="572"/>
      <c r="F9" s="573"/>
      <c r="G9" s="573"/>
      <c r="H9" s="573"/>
      <c r="I9" s="573"/>
      <c r="J9" s="573"/>
      <c r="K9" s="573"/>
      <c r="L9" s="573"/>
      <c r="M9" s="574"/>
      <c r="N9" s="574"/>
      <c r="O9" s="574"/>
      <c r="P9" s="574"/>
      <c r="Q9" s="574"/>
      <c r="R9" s="574"/>
      <c r="S9" s="318"/>
      <c r="T9" s="318"/>
    </row>
    <row r="10" spans="2:22" ht="28.8" x14ac:dyDescent="0.25">
      <c r="B10" s="575" t="s">
        <v>59</v>
      </c>
      <c r="C10" s="553" t="s">
        <v>60</v>
      </c>
      <c r="D10" s="553" t="s">
        <v>61</v>
      </c>
      <c r="E10" s="553" t="s">
        <v>62</v>
      </c>
      <c r="F10" s="576"/>
      <c r="G10" s="576"/>
      <c r="H10" s="576"/>
      <c r="I10" s="576" t="s">
        <v>63</v>
      </c>
      <c r="J10" s="576" t="s">
        <v>64</v>
      </c>
      <c r="K10" s="576" t="s">
        <v>65</v>
      </c>
      <c r="L10" s="576" t="s">
        <v>66</v>
      </c>
      <c r="M10" s="577">
        <v>4</v>
      </c>
      <c r="N10" s="577">
        <v>1</v>
      </c>
      <c r="O10" s="576">
        <v>1</v>
      </c>
      <c r="P10" s="576" t="s">
        <v>67</v>
      </c>
      <c r="Q10" s="576">
        <v>1</v>
      </c>
      <c r="R10" s="576">
        <v>1</v>
      </c>
      <c r="S10" s="959"/>
      <c r="T10" s="959"/>
    </row>
    <row r="11" spans="2:22" ht="28.8" x14ac:dyDescent="0.25">
      <c r="B11" s="575" t="s">
        <v>68</v>
      </c>
      <c r="C11" s="553" t="s">
        <v>69</v>
      </c>
      <c r="D11" s="553" t="s">
        <v>61</v>
      </c>
      <c r="E11" s="553" t="s">
        <v>62</v>
      </c>
      <c r="F11" s="566"/>
      <c r="G11" s="566"/>
      <c r="H11" s="566"/>
      <c r="I11" s="576" t="s">
        <v>70</v>
      </c>
      <c r="J11" s="576" t="s">
        <v>71</v>
      </c>
      <c r="K11" s="576" t="s">
        <v>65</v>
      </c>
      <c r="L11" s="576" t="s">
        <v>66</v>
      </c>
      <c r="M11" s="577">
        <v>2</v>
      </c>
      <c r="N11" s="577">
        <v>2</v>
      </c>
      <c r="O11" s="576">
        <v>2</v>
      </c>
      <c r="P11" s="576">
        <v>1</v>
      </c>
      <c r="Q11" s="576">
        <v>2</v>
      </c>
      <c r="R11" s="576">
        <v>1</v>
      </c>
      <c r="S11" s="959"/>
      <c r="T11" s="959"/>
    </row>
    <row r="12" spans="2:22" ht="14.4" x14ac:dyDescent="0.25">
      <c r="B12" s="575" t="s">
        <v>72</v>
      </c>
      <c r="C12" s="553" t="s">
        <v>73</v>
      </c>
      <c r="D12" s="553" t="s">
        <v>61</v>
      </c>
      <c r="E12" s="553" t="s">
        <v>62</v>
      </c>
      <c r="F12" s="566"/>
      <c r="G12" s="566"/>
      <c r="H12" s="566"/>
      <c r="I12" s="576" t="s">
        <v>74</v>
      </c>
      <c r="J12" s="576" t="s">
        <v>75</v>
      </c>
      <c r="K12" s="576" t="s">
        <v>65</v>
      </c>
      <c r="L12" s="576" t="s">
        <v>66</v>
      </c>
      <c r="M12" s="577">
        <v>1</v>
      </c>
      <c r="N12" s="577">
        <v>1</v>
      </c>
      <c r="O12" s="576" t="s">
        <v>67</v>
      </c>
      <c r="P12" s="576" t="s">
        <v>67</v>
      </c>
      <c r="Q12" s="576">
        <v>1</v>
      </c>
      <c r="R12" s="576" t="s">
        <v>67</v>
      </c>
      <c r="S12" s="318"/>
      <c r="T12" s="318"/>
    </row>
    <row r="13" spans="2:22" ht="28.8" x14ac:dyDescent="0.25">
      <c r="B13" s="575" t="s">
        <v>76</v>
      </c>
      <c r="C13" s="553" t="s">
        <v>77</v>
      </c>
      <c r="D13" s="553" t="s">
        <v>61</v>
      </c>
      <c r="E13" s="553" t="s">
        <v>62</v>
      </c>
      <c r="F13" s="566"/>
      <c r="G13" s="566"/>
      <c r="H13" s="566"/>
      <c r="I13" s="576" t="s">
        <v>78</v>
      </c>
      <c r="J13" s="576" t="s">
        <v>75</v>
      </c>
      <c r="K13" s="576" t="s">
        <v>65</v>
      </c>
      <c r="L13" s="576" t="s">
        <v>66</v>
      </c>
      <c r="M13" s="577">
        <v>1</v>
      </c>
      <c r="N13" s="577">
        <v>1</v>
      </c>
      <c r="O13" s="576" t="s">
        <v>67</v>
      </c>
      <c r="P13" s="576" t="s">
        <v>67</v>
      </c>
      <c r="Q13" s="576">
        <v>1</v>
      </c>
      <c r="R13" s="576" t="s">
        <v>67</v>
      </c>
      <c r="S13" s="318"/>
      <c r="T13" s="318"/>
    </row>
    <row r="14" spans="2:22" ht="28.8" x14ac:dyDescent="0.25">
      <c r="B14" s="575" t="s">
        <v>79</v>
      </c>
      <c r="C14" s="553" t="s">
        <v>80</v>
      </c>
      <c r="D14" s="553" t="s">
        <v>81</v>
      </c>
      <c r="E14" s="553" t="s">
        <v>67</v>
      </c>
      <c r="F14" s="576"/>
      <c r="G14" s="576"/>
      <c r="H14" s="576"/>
      <c r="I14" s="566" t="s">
        <v>82</v>
      </c>
      <c r="J14" s="576" t="s">
        <v>83</v>
      </c>
      <c r="K14" s="576" t="s">
        <v>65</v>
      </c>
      <c r="L14" s="576" t="s">
        <v>66</v>
      </c>
      <c r="M14" s="577">
        <v>1</v>
      </c>
      <c r="N14" s="577">
        <v>1</v>
      </c>
      <c r="O14" s="576" t="s">
        <v>67</v>
      </c>
      <c r="P14" s="576" t="s">
        <v>67</v>
      </c>
      <c r="Q14" s="576">
        <v>1</v>
      </c>
      <c r="R14" s="566" t="s">
        <v>84</v>
      </c>
      <c r="S14" s="959"/>
      <c r="T14" s="318"/>
    </row>
    <row r="15" spans="2:22" ht="57.6" x14ac:dyDescent="0.25">
      <c r="B15" s="570"/>
      <c r="C15" s="571" t="s">
        <v>85</v>
      </c>
      <c r="D15" s="572"/>
      <c r="E15" s="572"/>
      <c r="F15" s="573"/>
      <c r="G15" s="573"/>
      <c r="H15" s="573"/>
      <c r="I15" s="573"/>
      <c r="J15" s="573"/>
      <c r="K15" s="573"/>
      <c r="L15" s="573"/>
      <c r="M15" s="574"/>
      <c r="N15" s="574"/>
      <c r="O15" s="574"/>
      <c r="P15" s="574"/>
      <c r="Q15" s="574"/>
      <c r="R15" s="574"/>
      <c r="S15" s="318"/>
      <c r="T15" s="318"/>
    </row>
    <row r="16" spans="2:22" ht="43.2" x14ac:dyDescent="0.25">
      <c r="B16" s="567" t="s">
        <v>86</v>
      </c>
      <c r="C16" s="553" t="s">
        <v>87</v>
      </c>
      <c r="D16" s="553" t="s">
        <v>81</v>
      </c>
      <c r="E16" s="553" t="s">
        <v>67</v>
      </c>
      <c r="F16" s="576"/>
      <c r="G16" s="576"/>
      <c r="H16" s="576"/>
      <c r="I16" s="566" t="s">
        <v>88</v>
      </c>
      <c r="J16" s="576">
        <v>2</v>
      </c>
      <c r="K16" s="576" t="s">
        <v>89</v>
      </c>
      <c r="L16" s="576" t="s">
        <v>90</v>
      </c>
      <c r="M16" s="576">
        <v>1</v>
      </c>
      <c r="N16" s="576">
        <v>1</v>
      </c>
      <c r="O16" s="566" t="s">
        <v>91</v>
      </c>
      <c r="P16" s="576" t="s">
        <v>67</v>
      </c>
      <c r="Q16" s="576">
        <v>1</v>
      </c>
      <c r="R16" s="566" t="s">
        <v>92</v>
      </c>
      <c r="S16" s="318" t="s">
        <v>93</v>
      </c>
      <c r="T16" s="318"/>
    </row>
    <row r="17" spans="2:20" ht="43.2" x14ac:dyDescent="0.25">
      <c r="B17" s="567" t="s">
        <v>94</v>
      </c>
      <c r="C17" s="553" t="s">
        <v>95</v>
      </c>
      <c r="D17" s="553" t="s">
        <v>81</v>
      </c>
      <c r="E17" s="553" t="s">
        <v>67</v>
      </c>
      <c r="F17" s="576"/>
      <c r="G17" s="576"/>
      <c r="H17" s="576"/>
      <c r="I17" s="566" t="s">
        <v>96</v>
      </c>
      <c r="J17" s="576">
        <v>2</v>
      </c>
      <c r="K17" s="576" t="s">
        <v>89</v>
      </c>
      <c r="L17" s="576" t="s">
        <v>90</v>
      </c>
      <c r="M17" s="576">
        <v>1</v>
      </c>
      <c r="N17" s="576">
        <v>1</v>
      </c>
      <c r="O17" s="576" t="s">
        <v>67</v>
      </c>
      <c r="P17" s="576" t="s">
        <v>67</v>
      </c>
      <c r="Q17" s="576">
        <v>1</v>
      </c>
      <c r="R17" s="566" t="s">
        <v>97</v>
      </c>
      <c r="S17" s="867"/>
      <c r="T17" s="318"/>
    </row>
    <row r="18" spans="2:20" ht="43.2" x14ac:dyDescent="0.25">
      <c r="B18" s="570"/>
      <c r="C18" s="571" t="s">
        <v>98</v>
      </c>
      <c r="D18" s="572"/>
      <c r="E18" s="572"/>
      <c r="F18" s="573"/>
      <c r="G18" s="573"/>
      <c r="H18" s="573"/>
      <c r="I18" s="573"/>
      <c r="J18" s="573"/>
      <c r="K18" s="573"/>
      <c r="L18" s="573"/>
      <c r="M18" s="574"/>
      <c r="N18" s="574"/>
      <c r="O18" s="574"/>
      <c r="P18" s="574"/>
      <c r="Q18" s="574"/>
      <c r="R18" s="574"/>
      <c r="S18" s="329"/>
      <c r="T18" s="329"/>
    </row>
    <row r="19" spans="2:20" ht="43.2" x14ac:dyDescent="0.25">
      <c r="B19" s="567" t="s">
        <v>99</v>
      </c>
      <c r="C19" s="553" t="s">
        <v>100</v>
      </c>
      <c r="D19" s="553" t="s">
        <v>61</v>
      </c>
      <c r="E19" s="553" t="s">
        <v>101</v>
      </c>
      <c r="F19" s="576"/>
      <c r="G19" s="576"/>
      <c r="H19" s="576"/>
      <c r="I19" s="566" t="s">
        <v>102</v>
      </c>
      <c r="J19" s="576" t="s">
        <v>103</v>
      </c>
      <c r="K19" s="576" t="s">
        <v>104</v>
      </c>
      <c r="L19" s="576" t="s">
        <v>105</v>
      </c>
      <c r="M19" s="576">
        <v>1</v>
      </c>
      <c r="N19" s="576">
        <v>1</v>
      </c>
      <c r="O19" s="576" t="s">
        <v>67</v>
      </c>
      <c r="P19" s="576" t="s">
        <v>67</v>
      </c>
      <c r="Q19" s="576">
        <v>1</v>
      </c>
      <c r="R19" s="576" t="s">
        <v>67</v>
      </c>
      <c r="S19" s="329"/>
      <c r="T19" s="329"/>
    </row>
    <row r="20" spans="2:20" ht="43.2" x14ac:dyDescent="0.25">
      <c r="B20" s="567" t="s">
        <v>106</v>
      </c>
      <c r="C20" s="553" t="s">
        <v>107</v>
      </c>
      <c r="D20" s="553" t="s">
        <v>61</v>
      </c>
      <c r="E20" s="553" t="s">
        <v>101</v>
      </c>
      <c r="F20" s="576"/>
      <c r="G20" s="576"/>
      <c r="H20" s="576"/>
      <c r="I20" s="566" t="s">
        <v>108</v>
      </c>
      <c r="J20" s="576" t="s">
        <v>109</v>
      </c>
      <c r="K20" s="576" t="s">
        <v>104</v>
      </c>
      <c r="L20" s="576" t="s">
        <v>105</v>
      </c>
      <c r="M20" s="576">
        <v>1</v>
      </c>
      <c r="N20" s="576">
        <v>1</v>
      </c>
      <c r="O20" s="576" t="s">
        <v>67</v>
      </c>
      <c r="P20" s="576" t="s">
        <v>67</v>
      </c>
      <c r="Q20" s="576">
        <v>1</v>
      </c>
      <c r="R20" s="576" t="s">
        <v>67</v>
      </c>
      <c r="S20" s="329"/>
      <c r="T20" s="329"/>
    </row>
    <row r="21" spans="2:20" ht="28.8" x14ac:dyDescent="0.25">
      <c r="B21" s="567" t="s">
        <v>110</v>
      </c>
      <c r="C21" s="553" t="s">
        <v>111</v>
      </c>
      <c r="D21" s="553" t="s">
        <v>61</v>
      </c>
      <c r="E21" s="553" t="s">
        <v>101</v>
      </c>
      <c r="F21" s="576"/>
      <c r="G21" s="576"/>
      <c r="H21" s="576"/>
      <c r="I21" s="566" t="s">
        <v>112</v>
      </c>
      <c r="J21" s="576" t="s">
        <v>103</v>
      </c>
      <c r="K21" s="576" t="s">
        <v>104</v>
      </c>
      <c r="L21" s="576" t="s">
        <v>105</v>
      </c>
      <c r="M21" s="576">
        <v>1</v>
      </c>
      <c r="N21" s="576">
        <v>1</v>
      </c>
      <c r="O21" s="576" t="s">
        <v>67</v>
      </c>
      <c r="P21" s="576" t="s">
        <v>67</v>
      </c>
      <c r="Q21" s="576">
        <v>1</v>
      </c>
      <c r="R21" s="576" t="s">
        <v>67</v>
      </c>
      <c r="S21" s="329"/>
      <c r="T21" s="329"/>
    </row>
    <row r="22" spans="2:20" ht="28.8" x14ac:dyDescent="0.25">
      <c r="B22" s="567" t="s">
        <v>113</v>
      </c>
      <c r="C22" s="553" t="s">
        <v>114</v>
      </c>
      <c r="D22" s="553" t="s">
        <v>81</v>
      </c>
      <c r="E22" s="553" t="s">
        <v>67</v>
      </c>
      <c r="F22" s="576"/>
      <c r="G22" s="576"/>
      <c r="H22" s="576"/>
      <c r="I22" s="576" t="s">
        <v>115</v>
      </c>
      <c r="J22" s="576" t="s">
        <v>109</v>
      </c>
      <c r="K22" s="576" t="s">
        <v>104</v>
      </c>
      <c r="L22" s="576" t="s">
        <v>105</v>
      </c>
      <c r="M22" s="576">
        <v>1</v>
      </c>
      <c r="N22" s="576">
        <v>1</v>
      </c>
      <c r="O22" s="576" t="s">
        <v>67</v>
      </c>
      <c r="P22" s="576" t="s">
        <v>67</v>
      </c>
      <c r="Q22" s="576">
        <v>1</v>
      </c>
      <c r="R22" s="576" t="s">
        <v>67</v>
      </c>
      <c r="S22" s="329"/>
      <c r="T22" s="329"/>
    </row>
    <row r="23" spans="2:20" ht="28.8" x14ac:dyDescent="0.25">
      <c r="B23" s="567" t="s">
        <v>116</v>
      </c>
      <c r="C23" s="553" t="s">
        <v>117</v>
      </c>
      <c r="D23" s="553" t="s">
        <v>81</v>
      </c>
      <c r="E23" s="553" t="s">
        <v>67</v>
      </c>
      <c r="F23" s="576"/>
      <c r="G23" s="576"/>
      <c r="H23" s="576"/>
      <c r="I23" s="576" t="s">
        <v>118</v>
      </c>
      <c r="J23" s="576" t="s">
        <v>119</v>
      </c>
      <c r="K23" s="576" t="s">
        <v>104</v>
      </c>
      <c r="L23" s="576" t="s">
        <v>105</v>
      </c>
      <c r="M23" s="576">
        <v>1</v>
      </c>
      <c r="N23" s="576">
        <v>1</v>
      </c>
      <c r="O23" s="576" t="s">
        <v>67</v>
      </c>
      <c r="P23" s="576" t="s">
        <v>67</v>
      </c>
      <c r="Q23" s="576">
        <v>1</v>
      </c>
      <c r="R23" s="576" t="s">
        <v>67</v>
      </c>
      <c r="S23" s="329"/>
      <c r="T23" s="329"/>
    </row>
    <row r="24" spans="2:20" ht="28.8" x14ac:dyDescent="0.25">
      <c r="B24" s="567" t="s">
        <v>120</v>
      </c>
      <c r="C24" s="553" t="s">
        <v>121</v>
      </c>
      <c r="D24" s="553" t="s">
        <v>61</v>
      </c>
      <c r="E24" s="553" t="s">
        <v>62</v>
      </c>
      <c r="F24" s="576"/>
      <c r="G24" s="576"/>
      <c r="H24" s="576"/>
      <c r="I24" s="566" t="s">
        <v>122</v>
      </c>
      <c r="J24" s="576" t="s">
        <v>123</v>
      </c>
      <c r="K24" s="576" t="s">
        <v>104</v>
      </c>
      <c r="L24" s="576" t="s">
        <v>105</v>
      </c>
      <c r="M24" s="576">
        <v>1</v>
      </c>
      <c r="N24" s="576">
        <v>1</v>
      </c>
      <c r="O24" s="576" t="s">
        <v>67</v>
      </c>
      <c r="P24" s="576" t="s">
        <v>67</v>
      </c>
      <c r="Q24" s="576">
        <v>1</v>
      </c>
      <c r="R24" s="576" t="s">
        <v>67</v>
      </c>
      <c r="S24" s="329"/>
      <c r="T24" s="329"/>
    </row>
    <row r="25" spans="2:20" ht="28.8" x14ac:dyDescent="0.25">
      <c r="B25" s="570"/>
      <c r="C25" s="571" t="s">
        <v>124</v>
      </c>
      <c r="D25" s="572"/>
      <c r="E25" s="572"/>
      <c r="F25" s="573"/>
      <c r="G25" s="573"/>
      <c r="H25" s="573"/>
      <c r="I25" s="573"/>
      <c r="J25" s="573"/>
      <c r="K25" s="573"/>
      <c r="L25" s="573"/>
      <c r="M25" s="574"/>
      <c r="N25" s="574"/>
      <c r="O25" s="574"/>
      <c r="P25" s="574"/>
      <c r="Q25" s="574"/>
      <c r="R25" s="574"/>
      <c r="S25" s="329"/>
      <c r="T25" s="329"/>
    </row>
    <row r="26" spans="2:20" ht="57.6" x14ac:dyDescent="0.25">
      <c r="B26" s="568" t="s">
        <v>125</v>
      </c>
      <c r="C26" s="553" t="s">
        <v>126</v>
      </c>
      <c r="D26" s="553" t="s">
        <v>61</v>
      </c>
      <c r="E26" s="553" t="s">
        <v>62</v>
      </c>
      <c r="F26" s="576"/>
      <c r="G26" s="576"/>
      <c r="H26" s="576"/>
      <c r="I26" s="566" t="s">
        <v>127</v>
      </c>
      <c r="J26" s="576" t="s">
        <v>128</v>
      </c>
      <c r="K26" s="576" t="s">
        <v>129</v>
      </c>
      <c r="L26" s="576" t="s">
        <v>130</v>
      </c>
      <c r="M26" s="577" t="s">
        <v>131</v>
      </c>
      <c r="N26" s="577">
        <v>1</v>
      </c>
      <c r="O26" s="576" t="s">
        <v>67</v>
      </c>
      <c r="P26" s="576" t="s">
        <v>67</v>
      </c>
      <c r="Q26" s="576">
        <v>1</v>
      </c>
      <c r="R26" s="576" t="s">
        <v>132</v>
      </c>
      <c r="S26" s="959"/>
      <c r="T26" s="959"/>
    </row>
    <row r="27" spans="2:20" ht="28.8" x14ac:dyDescent="0.25">
      <c r="B27" s="568" t="s">
        <v>133</v>
      </c>
      <c r="C27" s="553" t="s">
        <v>134</v>
      </c>
      <c r="D27" s="553" t="s">
        <v>61</v>
      </c>
      <c r="E27" s="553" t="s">
        <v>101</v>
      </c>
      <c r="F27" s="576"/>
      <c r="G27" s="576"/>
      <c r="H27" s="576"/>
      <c r="I27" s="576" t="s">
        <v>135</v>
      </c>
      <c r="J27" s="576" t="s">
        <v>128</v>
      </c>
      <c r="K27" s="576" t="s">
        <v>129</v>
      </c>
      <c r="L27" s="576" t="s">
        <v>130</v>
      </c>
      <c r="M27" s="577">
        <v>2</v>
      </c>
      <c r="N27" s="577">
        <v>1</v>
      </c>
      <c r="O27" s="576" t="s">
        <v>67</v>
      </c>
      <c r="P27" s="576" t="s">
        <v>67</v>
      </c>
      <c r="Q27" s="576">
        <v>1</v>
      </c>
      <c r="R27" s="576">
        <v>1</v>
      </c>
      <c r="S27" s="959"/>
      <c r="T27" s="959"/>
    </row>
    <row r="28" spans="2:20" ht="28.8" x14ac:dyDescent="0.25">
      <c r="B28" s="568" t="s">
        <v>136</v>
      </c>
      <c r="C28" s="553" t="s">
        <v>137</v>
      </c>
      <c r="D28" s="553" t="s">
        <v>61</v>
      </c>
      <c r="E28" s="553" t="s">
        <v>101</v>
      </c>
      <c r="F28" s="576"/>
      <c r="G28" s="576"/>
      <c r="H28" s="576"/>
      <c r="I28" s="566" t="s">
        <v>138</v>
      </c>
      <c r="J28" s="576" t="s">
        <v>139</v>
      </c>
      <c r="K28" s="576" t="s">
        <v>129</v>
      </c>
      <c r="L28" s="576" t="s">
        <v>130</v>
      </c>
      <c r="M28" s="577">
        <v>2</v>
      </c>
      <c r="N28" s="577">
        <v>1</v>
      </c>
      <c r="O28" s="576" t="s">
        <v>67</v>
      </c>
      <c r="P28" s="576" t="s">
        <v>67</v>
      </c>
      <c r="Q28" s="576">
        <v>1</v>
      </c>
      <c r="R28" s="576">
        <v>1</v>
      </c>
      <c r="S28" s="959" t="s">
        <v>140</v>
      </c>
      <c r="T28" s="959" t="s">
        <v>141</v>
      </c>
    </row>
    <row r="29" spans="2:20" ht="43.2" x14ac:dyDescent="0.25">
      <c r="B29" s="570"/>
      <c r="C29" s="571" t="s">
        <v>142</v>
      </c>
      <c r="D29" s="572"/>
      <c r="E29" s="572"/>
      <c r="F29" s="573"/>
      <c r="G29" s="573"/>
      <c r="H29" s="573"/>
      <c r="I29" s="573"/>
      <c r="J29" s="573"/>
      <c r="K29" s="573"/>
      <c r="L29" s="573"/>
      <c r="M29" s="574"/>
      <c r="N29" s="574"/>
      <c r="O29" s="574"/>
      <c r="P29" s="574"/>
      <c r="Q29" s="574"/>
      <c r="R29" s="574"/>
      <c r="S29" s="329"/>
      <c r="T29" s="329"/>
    </row>
    <row r="30" spans="2:20" ht="28.8" x14ac:dyDescent="0.25">
      <c r="B30" s="575" t="s">
        <v>143</v>
      </c>
      <c r="C30" s="553" t="s">
        <v>144</v>
      </c>
      <c r="D30" s="553" t="s">
        <v>61</v>
      </c>
      <c r="E30" s="553" t="s">
        <v>62</v>
      </c>
      <c r="F30" s="576"/>
      <c r="G30" s="576"/>
      <c r="H30" s="576"/>
      <c r="I30" s="576" t="s">
        <v>145</v>
      </c>
      <c r="J30" s="576" t="s">
        <v>146</v>
      </c>
      <c r="K30" s="576" t="s">
        <v>147</v>
      </c>
      <c r="L30" s="576" t="s">
        <v>148</v>
      </c>
      <c r="M30" s="577">
        <v>2</v>
      </c>
      <c r="N30" s="577">
        <v>1</v>
      </c>
      <c r="O30" s="576" t="s">
        <v>67</v>
      </c>
      <c r="P30" s="576" t="s">
        <v>67</v>
      </c>
      <c r="Q30" s="576">
        <v>1</v>
      </c>
      <c r="R30" s="576" t="s">
        <v>67</v>
      </c>
      <c r="S30" s="329"/>
      <c r="T30" s="329"/>
    </row>
    <row r="31" spans="2:20" ht="28.8" x14ac:dyDescent="0.25">
      <c r="B31" s="568" t="s">
        <v>149</v>
      </c>
      <c r="C31" s="553" t="s">
        <v>150</v>
      </c>
      <c r="D31" s="553" t="s">
        <v>61</v>
      </c>
      <c r="E31" s="553" t="s">
        <v>62</v>
      </c>
      <c r="F31" s="576"/>
      <c r="G31" s="576"/>
      <c r="H31" s="576"/>
      <c r="I31" s="566" t="s">
        <v>151</v>
      </c>
      <c r="J31" s="576" t="s">
        <v>152</v>
      </c>
      <c r="K31" s="576" t="s">
        <v>147</v>
      </c>
      <c r="L31" s="576" t="s">
        <v>148</v>
      </c>
      <c r="M31" s="577">
        <v>2</v>
      </c>
      <c r="N31" s="577">
        <v>1</v>
      </c>
      <c r="O31" s="576" t="s">
        <v>67</v>
      </c>
      <c r="P31" s="576" t="s">
        <v>67</v>
      </c>
      <c r="Q31" s="576">
        <v>1</v>
      </c>
      <c r="R31" s="576" t="s">
        <v>67</v>
      </c>
      <c r="S31" s="329"/>
      <c r="T31" s="329"/>
    </row>
    <row r="32" spans="2:20" ht="28.8" x14ac:dyDescent="0.25">
      <c r="B32" s="570"/>
      <c r="C32" s="571" t="s">
        <v>153</v>
      </c>
      <c r="D32" s="572"/>
      <c r="E32" s="572"/>
      <c r="F32" s="573"/>
      <c r="G32" s="573"/>
      <c r="H32" s="573"/>
      <c r="I32" s="573"/>
      <c r="J32" s="573"/>
      <c r="K32" s="573"/>
      <c r="L32" s="573"/>
      <c r="M32" s="574"/>
      <c r="N32" s="574"/>
      <c r="O32" s="574"/>
      <c r="P32" s="574"/>
      <c r="Q32" s="574"/>
      <c r="R32" s="574"/>
      <c r="S32" s="329"/>
      <c r="T32" s="329"/>
    </row>
    <row r="33" spans="2:20" ht="28.8" x14ac:dyDescent="0.25">
      <c r="B33" s="568" t="s">
        <v>154</v>
      </c>
      <c r="C33" s="553" t="s">
        <v>155</v>
      </c>
      <c r="D33" s="553" t="s">
        <v>61</v>
      </c>
      <c r="E33" s="553" t="s">
        <v>62</v>
      </c>
      <c r="F33" s="576"/>
      <c r="G33" s="576"/>
      <c r="H33" s="576"/>
      <c r="I33" s="566" t="s">
        <v>156</v>
      </c>
      <c r="J33" s="576" t="s">
        <v>157</v>
      </c>
      <c r="K33" s="576" t="s">
        <v>158</v>
      </c>
      <c r="L33" s="576" t="s">
        <v>159</v>
      </c>
      <c r="M33" s="577">
        <v>2</v>
      </c>
      <c r="N33" s="577">
        <v>1</v>
      </c>
      <c r="O33" s="576" t="s">
        <v>67</v>
      </c>
      <c r="P33" s="576" t="s">
        <v>67</v>
      </c>
      <c r="Q33" s="576">
        <v>1</v>
      </c>
      <c r="R33" s="576" t="s">
        <v>67</v>
      </c>
      <c r="S33" s="329"/>
      <c r="T33" s="329"/>
    </row>
    <row r="34" spans="2:20" ht="86.4" x14ac:dyDescent="0.25">
      <c r="B34" s="568" t="s">
        <v>160</v>
      </c>
      <c r="C34" s="553" t="s">
        <v>161</v>
      </c>
      <c r="D34" s="553" t="s">
        <v>61</v>
      </c>
      <c r="E34" s="553" t="s">
        <v>62</v>
      </c>
      <c r="F34" s="576"/>
      <c r="G34" s="576"/>
      <c r="H34" s="576"/>
      <c r="I34" s="566" t="s">
        <v>162</v>
      </c>
      <c r="J34" s="576" t="s">
        <v>157</v>
      </c>
      <c r="K34" s="576" t="s">
        <v>158</v>
      </c>
      <c r="L34" s="576" t="s">
        <v>159</v>
      </c>
      <c r="M34" s="577" t="s">
        <v>163</v>
      </c>
      <c r="N34" s="577">
        <v>1</v>
      </c>
      <c r="O34" s="576" t="s">
        <v>67</v>
      </c>
      <c r="P34" s="576" t="s">
        <v>67</v>
      </c>
      <c r="Q34" s="576">
        <v>1</v>
      </c>
      <c r="R34" s="576" t="s">
        <v>67</v>
      </c>
      <c r="S34" s="329"/>
      <c r="T34" s="329"/>
    </row>
    <row r="35" spans="2:20" ht="28.8" x14ac:dyDescent="0.25">
      <c r="B35" s="568" t="s">
        <v>164</v>
      </c>
      <c r="C35" s="553" t="s">
        <v>165</v>
      </c>
      <c r="D35" s="553" t="s">
        <v>61</v>
      </c>
      <c r="E35" s="553" t="s">
        <v>62</v>
      </c>
      <c r="F35" s="576"/>
      <c r="G35" s="576"/>
      <c r="H35" s="576"/>
      <c r="I35" s="566" t="s">
        <v>156</v>
      </c>
      <c r="J35" s="576" t="s">
        <v>157</v>
      </c>
      <c r="K35" s="576" t="s">
        <v>158</v>
      </c>
      <c r="L35" s="576" t="s">
        <v>159</v>
      </c>
      <c r="M35" s="577">
        <v>2</v>
      </c>
      <c r="N35" s="577">
        <v>1</v>
      </c>
      <c r="O35" s="576" t="s">
        <v>67</v>
      </c>
      <c r="P35" s="576" t="s">
        <v>67</v>
      </c>
      <c r="Q35" s="576">
        <v>1</v>
      </c>
      <c r="R35" s="576" t="s">
        <v>67</v>
      </c>
      <c r="S35" s="329"/>
      <c r="T35" s="329"/>
    </row>
    <row r="36" spans="2:20" ht="28.8" x14ac:dyDescent="0.25">
      <c r="B36" s="575" t="s">
        <v>166</v>
      </c>
      <c r="C36" s="553" t="s">
        <v>167</v>
      </c>
      <c r="D36" s="553" t="s">
        <v>81</v>
      </c>
      <c r="E36" s="553" t="s">
        <v>67</v>
      </c>
      <c r="F36" s="576"/>
      <c r="G36" s="576"/>
      <c r="H36" s="576"/>
      <c r="I36" s="566" t="s">
        <v>168</v>
      </c>
      <c r="J36" s="576" t="s">
        <v>169</v>
      </c>
      <c r="K36" s="576" t="s">
        <v>158</v>
      </c>
      <c r="L36" s="576" t="s">
        <v>159</v>
      </c>
      <c r="M36" s="577">
        <v>1</v>
      </c>
      <c r="N36" s="577">
        <v>1</v>
      </c>
      <c r="O36" s="576" t="s">
        <v>67</v>
      </c>
      <c r="P36" s="576" t="s">
        <v>67</v>
      </c>
      <c r="Q36" s="576">
        <v>1</v>
      </c>
      <c r="R36" s="576" t="s">
        <v>67</v>
      </c>
      <c r="S36" s="968"/>
      <c r="T36" s="968"/>
    </row>
    <row r="37" spans="2:20" ht="28.8" x14ac:dyDescent="0.25">
      <c r="B37" s="570"/>
      <c r="C37" s="578" t="s">
        <v>170</v>
      </c>
      <c r="D37" s="572"/>
      <c r="E37" s="572"/>
      <c r="F37" s="573"/>
      <c r="G37" s="573"/>
      <c r="H37" s="573"/>
      <c r="I37" s="573"/>
      <c r="J37" s="573"/>
      <c r="K37" s="573"/>
      <c r="L37" s="573"/>
      <c r="M37" s="574"/>
      <c r="N37" s="574"/>
      <c r="O37" s="574"/>
      <c r="P37" s="574"/>
      <c r="Q37" s="574"/>
      <c r="R37" s="574"/>
      <c r="S37" s="329"/>
      <c r="T37" s="329"/>
    </row>
    <row r="38" spans="2:20" ht="57.6" x14ac:dyDescent="0.25">
      <c r="B38" s="575" t="s">
        <v>171</v>
      </c>
      <c r="C38" s="553" t="s">
        <v>172</v>
      </c>
      <c r="D38" s="553" t="s">
        <v>81</v>
      </c>
      <c r="E38" s="553" t="s">
        <v>67</v>
      </c>
      <c r="F38" s="576"/>
      <c r="G38" s="576"/>
      <c r="H38" s="576"/>
      <c r="I38" s="569" t="s">
        <v>173</v>
      </c>
      <c r="J38" s="576" t="s">
        <v>174</v>
      </c>
      <c r="K38" s="576" t="s">
        <v>175</v>
      </c>
      <c r="L38" s="576" t="s">
        <v>176</v>
      </c>
      <c r="M38" s="577">
        <v>1</v>
      </c>
      <c r="N38" s="577">
        <v>1</v>
      </c>
      <c r="O38" s="576" t="s">
        <v>177</v>
      </c>
      <c r="P38" s="576" t="s">
        <v>67</v>
      </c>
      <c r="Q38" s="576">
        <v>1</v>
      </c>
      <c r="R38" s="576" t="s">
        <v>177</v>
      </c>
      <c r="S38" s="329"/>
      <c r="T38" s="329"/>
    </row>
    <row r="39" spans="2:20" ht="28.8" x14ac:dyDescent="0.25">
      <c r="B39" s="575" t="s">
        <v>178</v>
      </c>
      <c r="C39" s="553" t="s">
        <v>179</v>
      </c>
      <c r="D39" s="553" t="s">
        <v>61</v>
      </c>
      <c r="E39" s="553" t="s">
        <v>62</v>
      </c>
      <c r="F39" s="576"/>
      <c r="G39" s="576"/>
      <c r="H39" s="576"/>
      <c r="I39" s="569" t="s">
        <v>180</v>
      </c>
      <c r="J39" s="576" t="s">
        <v>181</v>
      </c>
      <c r="K39" s="576" t="s">
        <v>175</v>
      </c>
      <c r="L39" s="576" t="s">
        <v>176</v>
      </c>
      <c r="M39" s="577">
        <v>4</v>
      </c>
      <c r="N39" s="577">
        <v>1</v>
      </c>
      <c r="O39" s="576" t="s">
        <v>67</v>
      </c>
      <c r="P39" s="576" t="s">
        <v>67</v>
      </c>
      <c r="Q39" s="576">
        <v>1</v>
      </c>
      <c r="R39" s="576" t="s">
        <v>67</v>
      </c>
      <c r="S39" s="329"/>
      <c r="T39" s="329"/>
    </row>
    <row r="40" spans="2:20" ht="28.8" x14ac:dyDescent="0.25">
      <c r="B40" s="575" t="s">
        <v>182</v>
      </c>
      <c r="C40" s="553" t="s">
        <v>183</v>
      </c>
      <c r="D40" s="553" t="s">
        <v>81</v>
      </c>
      <c r="E40" s="553" t="s">
        <v>67</v>
      </c>
      <c r="F40" s="576"/>
      <c r="G40" s="576"/>
      <c r="H40" s="576"/>
      <c r="I40" s="569" t="s">
        <v>180</v>
      </c>
      <c r="J40" s="576" t="s">
        <v>181</v>
      </c>
      <c r="K40" s="576" t="s">
        <v>175</v>
      </c>
      <c r="L40" s="576" t="s">
        <v>176</v>
      </c>
      <c r="M40" s="577">
        <v>4</v>
      </c>
      <c r="N40" s="577">
        <v>1</v>
      </c>
      <c r="O40" s="576" t="s">
        <v>67</v>
      </c>
      <c r="P40" s="576" t="s">
        <v>67</v>
      </c>
      <c r="Q40" s="576">
        <v>1</v>
      </c>
      <c r="R40" s="576" t="s">
        <v>67</v>
      </c>
      <c r="S40" s="329"/>
      <c r="T40" s="329"/>
    </row>
    <row r="41" spans="2:20" ht="28.8" x14ac:dyDescent="0.25">
      <c r="B41" s="575" t="s">
        <v>184</v>
      </c>
      <c r="C41" s="553" t="s">
        <v>185</v>
      </c>
      <c r="D41" s="553" t="s">
        <v>61</v>
      </c>
      <c r="E41" s="553" t="s">
        <v>62</v>
      </c>
      <c r="F41" s="576"/>
      <c r="G41" s="576"/>
      <c r="H41" s="576"/>
      <c r="I41" s="569" t="s">
        <v>186</v>
      </c>
      <c r="J41" s="576" t="s">
        <v>187</v>
      </c>
      <c r="K41" s="576" t="s">
        <v>175</v>
      </c>
      <c r="L41" s="576" t="s">
        <v>176</v>
      </c>
      <c r="M41" s="577">
        <v>2</v>
      </c>
      <c r="N41" s="577">
        <v>1</v>
      </c>
      <c r="O41" s="576" t="s">
        <v>67</v>
      </c>
      <c r="P41" s="576" t="s">
        <v>67</v>
      </c>
      <c r="Q41" s="576">
        <v>1</v>
      </c>
      <c r="R41" s="576" t="s">
        <v>67</v>
      </c>
      <c r="S41" s="329"/>
      <c r="T41" s="329"/>
    </row>
    <row r="42" spans="2:20" ht="57.6" x14ac:dyDescent="0.25">
      <c r="B42" s="570"/>
      <c r="C42" s="578" t="s">
        <v>188</v>
      </c>
      <c r="D42" s="572"/>
      <c r="E42" s="572"/>
      <c r="F42" s="573"/>
      <c r="G42" s="573"/>
      <c r="H42" s="573"/>
      <c r="I42" s="573"/>
      <c r="J42" s="573"/>
      <c r="K42" s="573"/>
      <c r="L42" s="573"/>
      <c r="M42" s="574"/>
      <c r="N42" s="574"/>
      <c r="O42" s="574"/>
      <c r="P42" s="574"/>
      <c r="Q42" s="574"/>
      <c r="R42" s="574"/>
      <c r="S42" s="329"/>
      <c r="T42" s="329"/>
    </row>
    <row r="43" spans="2:20" ht="43.2" x14ac:dyDescent="0.25">
      <c r="B43" s="567" t="s">
        <v>189</v>
      </c>
      <c r="C43" s="553" t="s">
        <v>190</v>
      </c>
      <c r="D43" s="553" t="s">
        <v>81</v>
      </c>
      <c r="E43" s="553" t="s">
        <v>67</v>
      </c>
      <c r="F43" s="576"/>
      <c r="G43" s="576"/>
      <c r="H43" s="576"/>
      <c r="I43" s="569" t="s">
        <v>191</v>
      </c>
      <c r="J43" s="576" t="s">
        <v>192</v>
      </c>
      <c r="K43" s="576" t="s">
        <v>193</v>
      </c>
      <c r="L43" s="576" t="s">
        <v>194</v>
      </c>
      <c r="M43" s="576">
        <v>1</v>
      </c>
      <c r="N43" s="576">
        <v>1</v>
      </c>
      <c r="O43" s="576" t="s">
        <v>195</v>
      </c>
      <c r="P43" s="576" t="s">
        <v>67</v>
      </c>
      <c r="Q43" s="576">
        <v>1</v>
      </c>
      <c r="R43" s="576" t="s">
        <v>195</v>
      </c>
      <c r="S43" s="329"/>
      <c r="T43" s="329"/>
    </row>
    <row r="44" spans="2:20" ht="28.8" x14ac:dyDescent="0.25">
      <c r="B44" s="568" t="s">
        <v>196</v>
      </c>
      <c r="C44" s="553" t="s">
        <v>197</v>
      </c>
      <c r="D44" s="553" t="s">
        <v>81</v>
      </c>
      <c r="E44" s="553" t="s">
        <v>67</v>
      </c>
      <c r="F44" s="576"/>
      <c r="G44" s="576"/>
      <c r="H44" s="576"/>
      <c r="I44" s="569" t="s">
        <v>198</v>
      </c>
      <c r="J44" s="576" t="s">
        <v>199</v>
      </c>
      <c r="K44" s="576" t="s">
        <v>193</v>
      </c>
      <c r="L44" s="576" t="s">
        <v>194</v>
      </c>
      <c r="M44" s="577">
        <v>1</v>
      </c>
      <c r="N44" s="577">
        <v>1</v>
      </c>
      <c r="O44" s="576" t="s">
        <v>67</v>
      </c>
      <c r="P44" s="576" t="s">
        <v>67</v>
      </c>
      <c r="Q44" s="576">
        <v>1</v>
      </c>
      <c r="R44" s="576" t="s">
        <v>67</v>
      </c>
      <c r="S44" s="329"/>
      <c r="T44" s="329"/>
    </row>
    <row r="45" spans="2:20" ht="28.8" x14ac:dyDescent="0.25">
      <c r="B45" s="836" t="s">
        <v>200</v>
      </c>
      <c r="C45" s="553" t="s">
        <v>201</v>
      </c>
      <c r="D45" s="553" t="s">
        <v>61</v>
      </c>
      <c r="E45" s="553" t="s">
        <v>62</v>
      </c>
      <c r="F45" s="576"/>
      <c r="G45" s="576"/>
      <c r="H45" s="576"/>
      <c r="I45" s="569" t="s">
        <v>202</v>
      </c>
      <c r="J45" s="576" t="s">
        <v>203</v>
      </c>
      <c r="K45" s="576" t="s">
        <v>193</v>
      </c>
      <c r="L45" s="576" t="s">
        <v>194</v>
      </c>
      <c r="M45" s="577">
        <v>2</v>
      </c>
      <c r="N45" s="577">
        <v>1</v>
      </c>
      <c r="O45" s="576" t="s">
        <v>67</v>
      </c>
      <c r="P45" s="576" t="s">
        <v>67</v>
      </c>
      <c r="Q45" s="576">
        <v>1</v>
      </c>
      <c r="R45" s="576" t="s">
        <v>67</v>
      </c>
      <c r="S45" s="329"/>
      <c r="T45" s="329"/>
    </row>
    <row r="46" spans="2:20" ht="14.4" x14ac:dyDescent="0.25">
      <c r="B46" s="568" t="s">
        <v>204</v>
      </c>
      <c r="C46" s="553" t="s">
        <v>205</v>
      </c>
      <c r="D46" s="553" t="s">
        <v>61</v>
      </c>
      <c r="E46" s="553" t="s">
        <v>101</v>
      </c>
      <c r="F46" s="576"/>
      <c r="G46" s="576"/>
      <c r="H46" s="576"/>
      <c r="I46" s="569" t="s">
        <v>206</v>
      </c>
      <c r="J46" s="576" t="s">
        <v>207</v>
      </c>
      <c r="K46" s="576" t="s">
        <v>193</v>
      </c>
      <c r="L46" s="576" t="s">
        <v>194</v>
      </c>
      <c r="M46" s="577">
        <v>2</v>
      </c>
      <c r="N46" s="577">
        <v>1</v>
      </c>
      <c r="O46" s="576" t="s">
        <v>67</v>
      </c>
      <c r="P46" s="576" t="s">
        <v>67</v>
      </c>
      <c r="Q46" s="576">
        <v>1</v>
      </c>
      <c r="R46" s="576" t="s">
        <v>67</v>
      </c>
      <c r="S46" s="329"/>
      <c r="T46" s="329"/>
    </row>
    <row r="47" spans="2:20" ht="28.8" x14ac:dyDescent="0.25">
      <c r="B47" s="568" t="s">
        <v>208</v>
      </c>
      <c r="C47" s="553" t="s">
        <v>209</v>
      </c>
      <c r="D47" s="553" t="s">
        <v>61</v>
      </c>
      <c r="E47" s="553" t="s">
        <v>62</v>
      </c>
      <c r="F47" s="576"/>
      <c r="G47" s="576"/>
      <c r="H47" s="576"/>
      <c r="I47" s="569" t="s">
        <v>210</v>
      </c>
      <c r="J47" s="576" t="s">
        <v>211</v>
      </c>
      <c r="K47" s="576" t="s">
        <v>193</v>
      </c>
      <c r="L47" s="576" t="s">
        <v>194</v>
      </c>
      <c r="M47" s="577">
        <v>2</v>
      </c>
      <c r="N47" s="577">
        <v>1</v>
      </c>
      <c r="O47" s="576" t="s">
        <v>67</v>
      </c>
      <c r="P47" s="576" t="s">
        <v>67</v>
      </c>
      <c r="Q47" s="576">
        <v>1</v>
      </c>
      <c r="R47" s="576" t="s">
        <v>67</v>
      </c>
      <c r="S47" s="329"/>
      <c r="T47" s="329"/>
    </row>
    <row r="48" spans="2:20" ht="43.2" x14ac:dyDescent="0.25">
      <c r="B48" s="568" t="s">
        <v>212</v>
      </c>
      <c r="C48" s="553" t="s">
        <v>213</v>
      </c>
      <c r="D48" s="553" t="s">
        <v>61</v>
      </c>
      <c r="E48" s="553" t="s">
        <v>62</v>
      </c>
      <c r="F48" s="576"/>
      <c r="G48" s="576"/>
      <c r="H48" s="576"/>
      <c r="I48" s="569" t="s">
        <v>202</v>
      </c>
      <c r="J48" s="576" t="s">
        <v>214</v>
      </c>
      <c r="K48" s="576" t="s">
        <v>193</v>
      </c>
      <c r="L48" s="576" t="s">
        <v>194</v>
      </c>
      <c r="M48" s="577">
        <v>2</v>
      </c>
      <c r="N48" s="577">
        <v>1</v>
      </c>
      <c r="O48" s="576" t="s">
        <v>67</v>
      </c>
      <c r="P48" s="576" t="s">
        <v>67</v>
      </c>
      <c r="Q48" s="576">
        <v>1</v>
      </c>
      <c r="R48" s="576" t="s">
        <v>67</v>
      </c>
      <c r="S48" s="329"/>
      <c r="T48" s="329"/>
    </row>
    <row r="49" spans="2:20" ht="14.4" x14ac:dyDescent="0.25">
      <c r="B49" s="836" t="s">
        <v>215</v>
      </c>
      <c r="C49" s="553" t="s">
        <v>216</v>
      </c>
      <c r="D49" s="553" t="s">
        <v>61</v>
      </c>
      <c r="E49" s="553" t="s">
        <v>62</v>
      </c>
      <c r="F49" s="576"/>
      <c r="G49" s="576"/>
      <c r="H49" s="576"/>
      <c r="I49" s="569" t="s">
        <v>217</v>
      </c>
      <c r="J49" s="576" t="s">
        <v>203</v>
      </c>
      <c r="K49" s="576" t="s">
        <v>193</v>
      </c>
      <c r="L49" s="576" t="s">
        <v>194</v>
      </c>
      <c r="M49" s="577">
        <v>2</v>
      </c>
      <c r="N49" s="577">
        <v>1</v>
      </c>
      <c r="O49" s="576" t="s">
        <v>67</v>
      </c>
      <c r="P49" s="576" t="s">
        <v>67</v>
      </c>
      <c r="Q49" s="576">
        <v>1</v>
      </c>
      <c r="R49" s="576" t="s">
        <v>67</v>
      </c>
      <c r="S49" s="329"/>
      <c r="T49" s="329"/>
    </row>
    <row r="50" spans="2:20" ht="14.4" x14ac:dyDescent="0.25">
      <c r="B50" s="568" t="s">
        <v>218</v>
      </c>
      <c r="C50" s="553" t="s">
        <v>219</v>
      </c>
      <c r="D50" s="553" t="s">
        <v>61</v>
      </c>
      <c r="E50" s="553" t="s">
        <v>62</v>
      </c>
      <c r="F50" s="576"/>
      <c r="G50" s="576"/>
      <c r="H50" s="576"/>
      <c r="I50" s="569" t="s">
        <v>217</v>
      </c>
      <c r="J50" s="576" t="s">
        <v>214</v>
      </c>
      <c r="K50" s="576" t="s">
        <v>193</v>
      </c>
      <c r="L50" s="576" t="s">
        <v>194</v>
      </c>
      <c r="M50" s="577">
        <v>2</v>
      </c>
      <c r="N50" s="577">
        <v>1</v>
      </c>
      <c r="O50" s="576" t="s">
        <v>67</v>
      </c>
      <c r="P50" s="576" t="s">
        <v>67</v>
      </c>
      <c r="Q50" s="576">
        <v>1</v>
      </c>
      <c r="R50" s="576" t="s">
        <v>67</v>
      </c>
      <c r="S50" s="329"/>
      <c r="T50" s="329"/>
    </row>
    <row r="51" spans="2:20" ht="28.8" x14ac:dyDescent="0.25">
      <c r="B51" s="836" t="s">
        <v>220</v>
      </c>
      <c r="C51" s="553" t="s">
        <v>221</v>
      </c>
      <c r="D51" s="553" t="s">
        <v>61</v>
      </c>
      <c r="E51" s="553" t="s">
        <v>62</v>
      </c>
      <c r="F51" s="576"/>
      <c r="G51" s="576"/>
      <c r="H51" s="576"/>
      <c r="I51" s="569" t="s">
        <v>222</v>
      </c>
      <c r="J51" s="576" t="s">
        <v>223</v>
      </c>
      <c r="K51" s="576" t="s">
        <v>193</v>
      </c>
      <c r="L51" s="576" t="s">
        <v>194</v>
      </c>
      <c r="M51" s="577">
        <v>1</v>
      </c>
      <c r="N51" s="577">
        <v>1</v>
      </c>
      <c r="O51" s="576" t="s">
        <v>67</v>
      </c>
      <c r="P51" s="576" t="s">
        <v>67</v>
      </c>
      <c r="Q51" s="576">
        <v>1</v>
      </c>
      <c r="R51" s="576" t="s">
        <v>67</v>
      </c>
      <c r="S51" s="329"/>
      <c r="T51" s="329"/>
    </row>
    <row r="52" spans="2:20" ht="86.4" x14ac:dyDescent="0.25">
      <c r="B52" s="568" t="s">
        <v>224</v>
      </c>
      <c r="C52" s="553" t="s">
        <v>225</v>
      </c>
      <c r="D52" s="553" t="s">
        <v>61</v>
      </c>
      <c r="E52" s="553" t="s">
        <v>62</v>
      </c>
      <c r="F52" s="576"/>
      <c r="G52" s="576"/>
      <c r="H52" s="576"/>
      <c r="I52" s="569" t="s">
        <v>226</v>
      </c>
      <c r="J52" s="576" t="s">
        <v>227</v>
      </c>
      <c r="K52" s="576" t="s">
        <v>193</v>
      </c>
      <c r="L52" s="576" t="s">
        <v>194</v>
      </c>
      <c r="M52" s="577">
        <v>2</v>
      </c>
      <c r="N52" s="577">
        <v>1</v>
      </c>
      <c r="O52" s="576" t="s">
        <v>67</v>
      </c>
      <c r="P52" s="576" t="s">
        <v>67</v>
      </c>
      <c r="Q52" s="576">
        <v>1</v>
      </c>
      <c r="R52" s="576" t="s">
        <v>67</v>
      </c>
      <c r="S52" s="329"/>
      <c r="T52" s="329"/>
    </row>
    <row r="53" spans="2:20" ht="86.4" x14ac:dyDescent="0.25">
      <c r="B53" s="568" t="s">
        <v>228</v>
      </c>
      <c r="C53" s="553" t="s">
        <v>229</v>
      </c>
      <c r="D53" s="553" t="s">
        <v>61</v>
      </c>
      <c r="E53" s="553" t="s">
        <v>62</v>
      </c>
      <c r="F53" s="576"/>
      <c r="G53" s="576"/>
      <c r="H53" s="576"/>
      <c r="I53" s="569" t="s">
        <v>226</v>
      </c>
      <c r="J53" s="576" t="s">
        <v>230</v>
      </c>
      <c r="K53" s="576" t="s">
        <v>193</v>
      </c>
      <c r="L53" s="576" t="s">
        <v>194</v>
      </c>
      <c r="M53" s="577">
        <v>2</v>
      </c>
      <c r="N53" s="577">
        <v>1</v>
      </c>
      <c r="O53" s="576" t="s">
        <v>67</v>
      </c>
      <c r="P53" s="576" t="s">
        <v>67</v>
      </c>
      <c r="Q53" s="576">
        <v>1</v>
      </c>
      <c r="R53" s="576" t="s">
        <v>67</v>
      </c>
      <c r="S53" s="329"/>
      <c r="T53" s="329"/>
    </row>
    <row r="54" spans="2:20" ht="28.8" x14ac:dyDescent="0.25">
      <c r="B54" s="568" t="s">
        <v>231</v>
      </c>
      <c r="C54" s="553" t="s">
        <v>232</v>
      </c>
      <c r="D54" s="553" t="s">
        <v>61</v>
      </c>
      <c r="E54" s="553" t="s">
        <v>62</v>
      </c>
      <c r="F54" s="576"/>
      <c r="G54" s="576"/>
      <c r="H54" s="576"/>
      <c r="I54" s="569" t="s">
        <v>217</v>
      </c>
      <c r="J54" s="576" t="s">
        <v>214</v>
      </c>
      <c r="K54" s="576" t="s">
        <v>193</v>
      </c>
      <c r="L54" s="576" t="s">
        <v>194</v>
      </c>
      <c r="M54" s="577">
        <v>2</v>
      </c>
      <c r="N54" s="577">
        <v>1</v>
      </c>
      <c r="O54" s="576" t="s">
        <v>67</v>
      </c>
      <c r="P54" s="576" t="s">
        <v>67</v>
      </c>
      <c r="Q54" s="576">
        <v>1</v>
      </c>
      <c r="R54" s="576" t="s">
        <v>67</v>
      </c>
      <c r="S54" s="329"/>
      <c r="T54" s="329"/>
    </row>
    <row r="55" spans="2:20" ht="28.8" x14ac:dyDescent="0.25">
      <c r="B55" s="836" t="s">
        <v>233</v>
      </c>
      <c r="C55" s="553" t="s">
        <v>234</v>
      </c>
      <c r="D55" s="553" t="s">
        <v>61</v>
      </c>
      <c r="E55" s="553" t="s">
        <v>62</v>
      </c>
      <c r="F55" s="576"/>
      <c r="G55" s="576"/>
      <c r="H55" s="576"/>
      <c r="I55" s="569" t="s">
        <v>217</v>
      </c>
      <c r="J55" s="576" t="s">
        <v>203</v>
      </c>
      <c r="K55" s="576" t="s">
        <v>193</v>
      </c>
      <c r="L55" s="576" t="s">
        <v>194</v>
      </c>
      <c r="M55" s="577">
        <v>2</v>
      </c>
      <c r="N55" s="577">
        <v>1</v>
      </c>
      <c r="O55" s="576" t="s">
        <v>67</v>
      </c>
      <c r="P55" s="576" t="s">
        <v>67</v>
      </c>
      <c r="Q55" s="576">
        <v>1</v>
      </c>
      <c r="R55" s="576" t="s">
        <v>235</v>
      </c>
      <c r="S55" s="959"/>
      <c r="T55" s="959"/>
    </row>
    <row r="56" spans="2:20" ht="43.2" x14ac:dyDescent="0.25">
      <c r="B56" s="568" t="s">
        <v>236</v>
      </c>
      <c r="C56" s="553" t="s">
        <v>237</v>
      </c>
      <c r="D56" s="553" t="s">
        <v>61</v>
      </c>
      <c r="E56" s="553" t="s">
        <v>62</v>
      </c>
      <c r="F56" s="576"/>
      <c r="G56" s="576"/>
      <c r="H56" s="576"/>
      <c r="I56" s="569" t="s">
        <v>217</v>
      </c>
      <c r="J56" s="576" t="s">
        <v>214</v>
      </c>
      <c r="K56" s="576" t="s">
        <v>193</v>
      </c>
      <c r="L56" s="576" t="s">
        <v>194</v>
      </c>
      <c r="M56" s="577">
        <v>2</v>
      </c>
      <c r="N56" s="577">
        <v>1</v>
      </c>
      <c r="O56" s="576" t="s">
        <v>67</v>
      </c>
      <c r="P56" s="576" t="s">
        <v>67</v>
      </c>
      <c r="Q56" s="576">
        <v>1</v>
      </c>
      <c r="R56" s="576" t="s">
        <v>67</v>
      </c>
      <c r="S56" s="329"/>
      <c r="T56" s="329"/>
    </row>
    <row r="57" spans="2:20" ht="43.2" x14ac:dyDescent="0.25">
      <c r="B57" s="570"/>
      <c r="C57" s="578" t="s">
        <v>238</v>
      </c>
      <c r="D57" s="572"/>
      <c r="E57" s="572"/>
      <c r="F57" s="573"/>
      <c r="G57" s="573"/>
      <c r="H57" s="573"/>
      <c r="I57" s="573"/>
      <c r="J57" s="573"/>
      <c r="K57" s="573"/>
      <c r="L57" s="573"/>
      <c r="M57" s="574"/>
      <c r="N57" s="574"/>
      <c r="O57" s="574"/>
      <c r="P57" s="574"/>
      <c r="Q57" s="574"/>
      <c r="R57" s="574"/>
      <c r="S57" s="329"/>
      <c r="T57" s="329"/>
    </row>
    <row r="58" spans="2:20" ht="43.2" x14ac:dyDescent="0.25">
      <c r="B58" s="575" t="s">
        <v>239</v>
      </c>
      <c r="C58" s="553" t="s">
        <v>240</v>
      </c>
      <c r="D58" s="553" t="s">
        <v>81</v>
      </c>
      <c r="E58" s="553" t="s">
        <v>67</v>
      </c>
      <c r="F58" s="576"/>
      <c r="G58" s="576"/>
      <c r="H58" s="576"/>
      <c r="I58" s="569" t="s">
        <v>241</v>
      </c>
      <c r="J58" s="576" t="s">
        <v>242</v>
      </c>
      <c r="K58" s="576" t="s">
        <v>243</v>
      </c>
      <c r="L58" s="576" t="s">
        <v>244</v>
      </c>
      <c r="M58" s="577">
        <v>1</v>
      </c>
      <c r="N58" s="577">
        <v>1</v>
      </c>
      <c r="O58" s="576" t="s">
        <v>67</v>
      </c>
      <c r="P58" s="576" t="s">
        <v>67</v>
      </c>
      <c r="Q58" s="576">
        <v>1</v>
      </c>
      <c r="R58" s="576" t="s">
        <v>67</v>
      </c>
      <c r="S58" s="329"/>
      <c r="T58" s="329"/>
    </row>
    <row r="59" spans="2:20" ht="43.2" x14ac:dyDescent="0.25">
      <c r="B59" s="575" t="s">
        <v>245</v>
      </c>
      <c r="C59" s="553" t="s">
        <v>246</v>
      </c>
      <c r="D59" s="553" t="s">
        <v>61</v>
      </c>
      <c r="E59" s="553" t="s">
        <v>62</v>
      </c>
      <c r="F59" s="576"/>
      <c r="G59" s="576"/>
      <c r="H59" s="576"/>
      <c r="I59" s="569" t="s">
        <v>247</v>
      </c>
      <c r="J59" s="576" t="s">
        <v>248</v>
      </c>
      <c r="K59" s="576" t="s">
        <v>243</v>
      </c>
      <c r="L59" s="576" t="s">
        <v>244</v>
      </c>
      <c r="M59" s="577">
        <v>2</v>
      </c>
      <c r="N59" s="577">
        <v>1</v>
      </c>
      <c r="O59" s="576" t="s">
        <v>67</v>
      </c>
      <c r="P59" s="576" t="s">
        <v>67</v>
      </c>
      <c r="Q59" s="576">
        <v>1</v>
      </c>
      <c r="R59" s="576" t="s">
        <v>67</v>
      </c>
      <c r="S59" s="329"/>
      <c r="T59" s="329"/>
    </row>
    <row r="60" spans="2:20" ht="72" x14ac:dyDescent="0.25">
      <c r="B60" s="570"/>
      <c r="C60" s="578" t="s">
        <v>249</v>
      </c>
      <c r="D60" s="572"/>
      <c r="E60" s="572"/>
      <c r="F60" s="573"/>
      <c r="G60" s="573"/>
      <c r="H60" s="573"/>
      <c r="I60" s="573"/>
      <c r="J60" s="573"/>
      <c r="K60" s="573"/>
      <c r="L60" s="573"/>
      <c r="M60" s="574"/>
      <c r="N60" s="574"/>
      <c r="O60" s="574"/>
      <c r="P60" s="574"/>
      <c r="Q60" s="574"/>
      <c r="R60" s="574"/>
      <c r="S60" s="329"/>
      <c r="T60" s="329"/>
    </row>
    <row r="61" spans="2:20" ht="43.2" x14ac:dyDescent="0.25">
      <c r="B61" s="554" t="s">
        <v>250</v>
      </c>
      <c r="C61" s="553" t="s">
        <v>251</v>
      </c>
      <c r="D61" s="553" t="s">
        <v>81</v>
      </c>
      <c r="E61" s="553" t="s">
        <v>67</v>
      </c>
      <c r="F61" s="576"/>
      <c r="G61" s="576"/>
      <c r="H61" s="576"/>
      <c r="I61" s="569" t="s">
        <v>252</v>
      </c>
      <c r="J61" s="576" t="s">
        <v>253</v>
      </c>
      <c r="K61" s="576" t="s">
        <v>254</v>
      </c>
      <c r="L61" s="576" t="s">
        <v>255</v>
      </c>
      <c r="M61" s="576">
        <v>1</v>
      </c>
      <c r="N61" s="576">
        <v>1</v>
      </c>
      <c r="O61" s="576" t="s">
        <v>67</v>
      </c>
      <c r="P61" s="576" t="s">
        <v>67</v>
      </c>
      <c r="Q61" s="576">
        <v>1</v>
      </c>
      <c r="R61" s="576" t="s">
        <v>67</v>
      </c>
      <c r="S61" s="329"/>
      <c r="T61" s="329"/>
    </row>
    <row r="62" spans="2:20" ht="43.2" x14ac:dyDescent="0.25">
      <c r="B62" s="575" t="s">
        <v>256</v>
      </c>
      <c r="C62" s="553" t="s">
        <v>257</v>
      </c>
      <c r="D62" s="553" t="s">
        <v>61</v>
      </c>
      <c r="E62" s="553" t="s">
        <v>62</v>
      </c>
      <c r="F62" s="576"/>
      <c r="G62" s="576"/>
      <c r="H62" s="576"/>
      <c r="I62" s="569" t="s">
        <v>258</v>
      </c>
      <c r="J62" s="576" t="s">
        <v>259</v>
      </c>
      <c r="K62" s="576" t="s">
        <v>254</v>
      </c>
      <c r="L62" s="576" t="s">
        <v>255</v>
      </c>
      <c r="M62" s="577">
        <v>2</v>
      </c>
      <c r="N62" s="577">
        <v>1</v>
      </c>
      <c r="O62" s="576" t="s">
        <v>67</v>
      </c>
      <c r="P62" s="576" t="s">
        <v>67</v>
      </c>
      <c r="Q62" s="576">
        <v>1</v>
      </c>
      <c r="R62" s="576" t="s">
        <v>67</v>
      </c>
      <c r="S62" s="329"/>
      <c r="T62" s="329"/>
    </row>
    <row r="63" spans="2:20" ht="14.4" x14ac:dyDescent="0.25">
      <c r="B63" s="554" t="s">
        <v>260</v>
      </c>
      <c r="C63" s="553" t="s">
        <v>261</v>
      </c>
      <c r="D63" s="553" t="s">
        <v>61</v>
      </c>
      <c r="E63" s="553" t="s">
        <v>62</v>
      </c>
      <c r="F63" s="576"/>
      <c r="G63" s="576"/>
      <c r="H63" s="576"/>
      <c r="I63" s="569" t="s">
        <v>262</v>
      </c>
      <c r="J63" s="576" t="s">
        <v>263</v>
      </c>
      <c r="K63" s="576" t="s">
        <v>254</v>
      </c>
      <c r="L63" s="576" t="s">
        <v>255</v>
      </c>
      <c r="M63" s="576">
        <v>2</v>
      </c>
      <c r="N63" s="576">
        <v>1</v>
      </c>
      <c r="O63" s="576" t="s">
        <v>67</v>
      </c>
      <c r="P63" s="576" t="s">
        <v>67</v>
      </c>
      <c r="Q63" s="576">
        <v>1</v>
      </c>
      <c r="R63" s="576" t="s">
        <v>67</v>
      </c>
      <c r="S63" s="329"/>
      <c r="T63" s="329"/>
    </row>
    <row r="64" spans="2:20" ht="57.6" x14ac:dyDescent="0.25">
      <c r="B64" s="570"/>
      <c r="C64" s="578" t="s">
        <v>264</v>
      </c>
      <c r="D64" s="572"/>
      <c r="E64" s="572"/>
      <c r="F64" s="573"/>
      <c r="G64" s="573"/>
      <c r="H64" s="573"/>
      <c r="I64" s="573"/>
      <c r="J64" s="573"/>
      <c r="K64" s="573"/>
      <c r="L64" s="573"/>
      <c r="M64" s="574"/>
      <c r="N64" s="574"/>
      <c r="O64" s="574"/>
      <c r="P64" s="574"/>
      <c r="Q64" s="574"/>
      <c r="R64" s="574"/>
      <c r="S64" s="329"/>
      <c r="T64" s="329"/>
    </row>
    <row r="65" spans="2:20" ht="28.8" x14ac:dyDescent="0.3">
      <c r="B65" s="554" t="s">
        <v>265</v>
      </c>
      <c r="C65" s="579" t="s">
        <v>266</v>
      </c>
      <c r="D65" s="553" t="s">
        <v>81</v>
      </c>
      <c r="E65" s="553" t="s">
        <v>67</v>
      </c>
      <c r="F65" s="576"/>
      <c r="G65" s="576"/>
      <c r="H65" s="576"/>
      <c r="I65" s="569" t="s">
        <v>267</v>
      </c>
      <c r="J65" s="576" t="s">
        <v>268</v>
      </c>
      <c r="K65" s="576" t="s">
        <v>269</v>
      </c>
      <c r="L65" s="576" t="s">
        <v>270</v>
      </c>
      <c r="M65" s="576">
        <v>1</v>
      </c>
      <c r="N65" s="576">
        <v>1</v>
      </c>
      <c r="O65" s="576" t="s">
        <v>67</v>
      </c>
      <c r="P65" s="576" t="s">
        <v>67</v>
      </c>
      <c r="Q65" s="576">
        <v>1</v>
      </c>
      <c r="R65" s="576" t="s">
        <v>67</v>
      </c>
      <c r="S65" s="329"/>
      <c r="T65" s="329"/>
    </row>
    <row r="66" spans="2:20" ht="42.75" customHeight="1" x14ac:dyDescent="0.3">
      <c r="B66" s="554" t="s">
        <v>271</v>
      </c>
      <c r="C66" s="579" t="s">
        <v>272</v>
      </c>
      <c r="D66" s="553" t="s">
        <v>61</v>
      </c>
      <c r="E66" s="553" t="s">
        <v>62</v>
      </c>
      <c r="F66" s="576"/>
      <c r="G66" s="576"/>
      <c r="H66" s="576"/>
      <c r="I66" s="569" t="s">
        <v>273</v>
      </c>
      <c r="J66" s="576" t="s">
        <v>274</v>
      </c>
      <c r="K66" s="576" t="s">
        <v>269</v>
      </c>
      <c r="L66" s="576" t="s">
        <v>270</v>
      </c>
      <c r="M66" s="576">
        <v>2</v>
      </c>
      <c r="N66" s="576">
        <v>1</v>
      </c>
      <c r="O66" s="576" t="s">
        <v>67</v>
      </c>
      <c r="P66" s="576" t="s">
        <v>67</v>
      </c>
      <c r="Q66" s="576">
        <v>1</v>
      </c>
      <c r="R66" s="576" t="s">
        <v>67</v>
      </c>
      <c r="S66" s="329"/>
      <c r="T66" s="329"/>
    </row>
    <row r="67" spans="2:20" ht="28.8" x14ac:dyDescent="0.3">
      <c r="B67" s="554" t="s">
        <v>275</v>
      </c>
      <c r="C67" s="579" t="s">
        <v>276</v>
      </c>
      <c r="D67" s="553" t="s">
        <v>61</v>
      </c>
      <c r="E67" s="553" t="s">
        <v>62</v>
      </c>
      <c r="F67" s="576"/>
      <c r="G67" s="576"/>
      <c r="H67" s="576"/>
      <c r="I67" s="569" t="s">
        <v>277</v>
      </c>
      <c r="J67" s="576" t="s">
        <v>268</v>
      </c>
      <c r="K67" s="576" t="s">
        <v>269</v>
      </c>
      <c r="L67" s="576" t="s">
        <v>270</v>
      </c>
      <c r="M67" s="576">
        <v>1</v>
      </c>
      <c r="N67" s="576">
        <v>1</v>
      </c>
      <c r="O67" s="576" t="s">
        <v>67</v>
      </c>
      <c r="P67" s="576" t="s">
        <v>67</v>
      </c>
      <c r="Q67" s="576">
        <v>1</v>
      </c>
      <c r="R67" s="576" t="s">
        <v>67</v>
      </c>
      <c r="S67" s="329"/>
      <c r="T67" s="329"/>
    </row>
    <row r="68" spans="2:20" ht="57.6" x14ac:dyDescent="0.3">
      <c r="B68" s="575" t="s">
        <v>278</v>
      </c>
      <c r="C68" s="579" t="s">
        <v>279</v>
      </c>
      <c r="D68" s="553" t="s">
        <v>61</v>
      </c>
      <c r="E68" s="553" t="s">
        <v>62</v>
      </c>
      <c r="F68" s="576"/>
      <c r="G68" s="576"/>
      <c r="H68" s="576"/>
      <c r="I68" s="569" t="s">
        <v>280</v>
      </c>
      <c r="J68" s="576" t="s">
        <v>281</v>
      </c>
      <c r="K68" s="576" t="s">
        <v>269</v>
      </c>
      <c r="L68" s="576" t="s">
        <v>270</v>
      </c>
      <c r="M68" s="577">
        <v>2</v>
      </c>
      <c r="N68" s="577">
        <v>1</v>
      </c>
      <c r="O68" s="576" t="s">
        <v>67</v>
      </c>
      <c r="P68" s="576" t="s">
        <v>67</v>
      </c>
      <c r="Q68" s="576">
        <v>1</v>
      </c>
      <c r="R68" s="576" t="s">
        <v>67</v>
      </c>
      <c r="S68" s="329"/>
      <c r="T68" s="329"/>
    </row>
    <row r="69" spans="2:20" ht="43.2" x14ac:dyDescent="0.3">
      <c r="B69" s="575" t="s">
        <v>282</v>
      </c>
      <c r="C69" s="579" t="s">
        <v>283</v>
      </c>
      <c r="D69" s="553" t="s">
        <v>61</v>
      </c>
      <c r="E69" s="553" t="s">
        <v>62</v>
      </c>
      <c r="F69" s="576"/>
      <c r="G69" s="576"/>
      <c r="H69" s="576"/>
      <c r="I69" s="569" t="s">
        <v>284</v>
      </c>
      <c r="J69" s="576" t="s">
        <v>281</v>
      </c>
      <c r="K69" s="576" t="s">
        <v>269</v>
      </c>
      <c r="L69" s="576" t="s">
        <v>270</v>
      </c>
      <c r="M69" s="577">
        <v>2</v>
      </c>
      <c r="N69" s="577">
        <v>1</v>
      </c>
      <c r="O69" s="576" t="s">
        <v>67</v>
      </c>
      <c r="P69" s="576" t="s">
        <v>67</v>
      </c>
      <c r="Q69" s="576">
        <v>1</v>
      </c>
      <c r="R69" s="576" t="s">
        <v>67</v>
      </c>
      <c r="S69" s="329"/>
      <c r="T69" s="329"/>
    </row>
    <row r="70" spans="2:20" ht="43.2" x14ac:dyDescent="0.3">
      <c r="B70" s="575" t="s">
        <v>285</v>
      </c>
      <c r="C70" s="579" t="s">
        <v>286</v>
      </c>
      <c r="D70" s="553" t="s">
        <v>61</v>
      </c>
      <c r="E70" s="553" t="s">
        <v>62</v>
      </c>
      <c r="F70" s="576"/>
      <c r="G70" s="576"/>
      <c r="H70" s="576"/>
      <c r="I70" s="569" t="s">
        <v>287</v>
      </c>
      <c r="J70" s="576" t="s">
        <v>288</v>
      </c>
      <c r="K70" s="576" t="s">
        <v>269</v>
      </c>
      <c r="L70" s="576" t="s">
        <v>270</v>
      </c>
      <c r="M70" s="577">
        <v>4</v>
      </c>
      <c r="N70" s="577">
        <v>1</v>
      </c>
      <c r="O70" s="576" t="s">
        <v>67</v>
      </c>
      <c r="P70" s="576" t="s">
        <v>67</v>
      </c>
      <c r="Q70" s="576">
        <v>1</v>
      </c>
      <c r="R70" s="576" t="s">
        <v>67</v>
      </c>
      <c r="S70" s="329"/>
      <c r="T70" s="329"/>
    </row>
    <row r="71" spans="2:20" ht="28.8" x14ac:dyDescent="0.3">
      <c r="B71" s="554" t="s">
        <v>289</v>
      </c>
      <c r="C71" s="579" t="s">
        <v>290</v>
      </c>
      <c r="D71" s="553" t="s">
        <v>61</v>
      </c>
      <c r="E71" s="553" t="s">
        <v>62</v>
      </c>
      <c r="F71" s="576"/>
      <c r="G71" s="576"/>
      <c r="H71" s="576"/>
      <c r="I71" s="569" t="s">
        <v>291</v>
      </c>
      <c r="J71" s="576" t="s">
        <v>292</v>
      </c>
      <c r="K71" s="576" t="s">
        <v>269</v>
      </c>
      <c r="L71" s="576" t="s">
        <v>270</v>
      </c>
      <c r="M71" s="576">
        <v>1</v>
      </c>
      <c r="N71" s="576">
        <v>1</v>
      </c>
      <c r="O71" s="576" t="s">
        <v>67</v>
      </c>
      <c r="P71" s="576" t="s">
        <v>67</v>
      </c>
      <c r="Q71" s="576">
        <v>1</v>
      </c>
      <c r="R71" s="576" t="s">
        <v>67</v>
      </c>
      <c r="S71" s="329"/>
      <c r="T71" s="329"/>
    </row>
    <row r="72" spans="2:20" ht="43.2" x14ac:dyDescent="0.3">
      <c r="B72" s="554" t="s">
        <v>293</v>
      </c>
      <c r="C72" s="579" t="s">
        <v>294</v>
      </c>
      <c r="D72" s="553" t="s">
        <v>61</v>
      </c>
      <c r="E72" s="553" t="s">
        <v>62</v>
      </c>
      <c r="F72" s="576"/>
      <c r="G72" s="576"/>
      <c r="H72" s="576"/>
      <c r="I72" s="569" t="s">
        <v>295</v>
      </c>
      <c r="J72" s="576" t="s">
        <v>292</v>
      </c>
      <c r="K72" s="576" t="s">
        <v>269</v>
      </c>
      <c r="L72" s="576" t="s">
        <v>270</v>
      </c>
      <c r="M72" s="576">
        <v>1</v>
      </c>
      <c r="N72" s="576">
        <v>1</v>
      </c>
      <c r="O72" s="576" t="s">
        <v>67</v>
      </c>
      <c r="P72" s="576" t="s">
        <v>67</v>
      </c>
      <c r="Q72" s="576">
        <v>1</v>
      </c>
      <c r="R72" s="576" t="s">
        <v>67</v>
      </c>
      <c r="S72" s="329"/>
      <c r="T72" s="329"/>
    </row>
    <row r="73" spans="2:20" ht="57.6" x14ac:dyDescent="0.25">
      <c r="B73" s="570"/>
      <c r="C73" s="578" t="s">
        <v>296</v>
      </c>
      <c r="D73" s="572"/>
      <c r="E73" s="572"/>
      <c r="F73" s="573"/>
      <c r="G73" s="573"/>
      <c r="H73" s="573"/>
      <c r="I73" s="573"/>
      <c r="J73" s="573"/>
      <c r="K73" s="573"/>
      <c r="L73" s="573"/>
      <c r="M73" s="574"/>
      <c r="N73" s="574"/>
      <c r="O73" s="574"/>
      <c r="P73" s="574"/>
      <c r="Q73" s="574"/>
      <c r="R73" s="574"/>
      <c r="S73" s="329"/>
      <c r="T73" s="329"/>
    </row>
    <row r="74" spans="2:20" ht="43.2" x14ac:dyDescent="0.25">
      <c r="B74" s="575" t="s">
        <v>297</v>
      </c>
      <c r="C74" s="553" t="s">
        <v>298</v>
      </c>
      <c r="D74" s="553" t="s">
        <v>61</v>
      </c>
      <c r="E74" s="553" t="s">
        <v>62</v>
      </c>
      <c r="F74" s="576"/>
      <c r="G74" s="576"/>
      <c r="H74" s="576"/>
      <c r="I74" s="569" t="s">
        <v>299</v>
      </c>
      <c r="J74" s="576">
        <v>12</v>
      </c>
      <c r="K74" s="576" t="s">
        <v>300</v>
      </c>
      <c r="L74" s="576" t="s">
        <v>301</v>
      </c>
      <c r="M74" s="577">
        <v>2</v>
      </c>
      <c r="N74" s="577">
        <v>1</v>
      </c>
      <c r="O74" s="576" t="s">
        <v>67</v>
      </c>
      <c r="P74" s="576" t="s">
        <v>67</v>
      </c>
      <c r="Q74" s="576">
        <v>1</v>
      </c>
      <c r="R74" s="576" t="s">
        <v>67</v>
      </c>
      <c r="S74" s="329"/>
      <c r="T74" s="329"/>
    </row>
    <row r="75" spans="2:20" ht="43.2" x14ac:dyDescent="0.25">
      <c r="B75" s="570"/>
      <c r="C75" s="578" t="s">
        <v>302</v>
      </c>
      <c r="D75" s="572"/>
      <c r="E75" s="572"/>
      <c r="F75" s="573"/>
      <c r="G75" s="573"/>
      <c r="H75" s="573"/>
      <c r="I75" s="573"/>
      <c r="J75" s="573"/>
      <c r="K75" s="573"/>
      <c r="L75" s="573"/>
      <c r="M75" s="574"/>
      <c r="N75" s="574"/>
      <c r="O75" s="574"/>
      <c r="P75" s="574"/>
      <c r="Q75" s="574"/>
      <c r="R75" s="574"/>
      <c r="S75" s="329"/>
      <c r="T75" s="329"/>
    </row>
    <row r="76" spans="2:20" ht="28.8" x14ac:dyDescent="0.25">
      <c r="B76" s="567" t="s">
        <v>303</v>
      </c>
      <c r="C76" s="553" t="s">
        <v>304</v>
      </c>
      <c r="D76" s="553" t="s">
        <v>81</v>
      </c>
      <c r="E76" s="553" t="s">
        <v>67</v>
      </c>
      <c r="F76" s="576"/>
      <c r="G76" s="576"/>
      <c r="H76" s="576"/>
      <c r="I76" s="569" t="s">
        <v>305</v>
      </c>
      <c r="J76" s="576" t="s">
        <v>306</v>
      </c>
      <c r="K76" s="576" t="s">
        <v>307</v>
      </c>
      <c r="L76" s="576" t="s">
        <v>308</v>
      </c>
      <c r="M76" s="576">
        <v>1</v>
      </c>
      <c r="N76" s="576">
        <v>1</v>
      </c>
      <c r="O76" s="576" t="s">
        <v>67</v>
      </c>
      <c r="P76" s="576" t="s">
        <v>67</v>
      </c>
      <c r="Q76" s="576">
        <v>1</v>
      </c>
      <c r="R76" s="576" t="s">
        <v>67</v>
      </c>
      <c r="S76" s="329"/>
      <c r="T76" s="329"/>
    </row>
    <row r="77" spans="2:20" ht="28.8" x14ac:dyDescent="0.25">
      <c r="B77" s="567" t="s">
        <v>309</v>
      </c>
      <c r="C77" s="553" t="s">
        <v>310</v>
      </c>
      <c r="D77" s="553" t="s">
        <v>61</v>
      </c>
      <c r="E77" s="553" t="s">
        <v>62</v>
      </c>
      <c r="F77" s="576"/>
      <c r="G77" s="576"/>
      <c r="H77" s="576"/>
      <c r="I77" s="569" t="s">
        <v>311</v>
      </c>
      <c r="J77" s="576" t="s">
        <v>312</v>
      </c>
      <c r="K77" s="576" t="s">
        <v>307</v>
      </c>
      <c r="L77" s="576" t="s">
        <v>308</v>
      </c>
      <c r="M77" s="576" t="s">
        <v>313</v>
      </c>
      <c r="N77" s="576">
        <v>1</v>
      </c>
      <c r="O77" s="576" t="s">
        <v>67</v>
      </c>
      <c r="P77" s="576" t="s">
        <v>67</v>
      </c>
      <c r="Q77" s="576">
        <v>1</v>
      </c>
      <c r="R77" s="576" t="s">
        <v>67</v>
      </c>
      <c r="S77" s="329"/>
      <c r="T77" s="329"/>
    </row>
    <row r="78" spans="2:20" ht="43.2" x14ac:dyDescent="0.25">
      <c r="B78" s="567" t="s">
        <v>314</v>
      </c>
      <c r="C78" s="553" t="s">
        <v>315</v>
      </c>
      <c r="D78" s="553" t="s">
        <v>61</v>
      </c>
      <c r="E78" s="553" t="s">
        <v>62</v>
      </c>
      <c r="F78" s="576"/>
      <c r="G78" s="576"/>
      <c r="H78" s="576"/>
      <c r="I78" s="569" t="s">
        <v>316</v>
      </c>
      <c r="J78" s="576" t="s">
        <v>317</v>
      </c>
      <c r="K78" s="576" t="s">
        <v>307</v>
      </c>
      <c r="L78" s="576" t="s">
        <v>308</v>
      </c>
      <c r="M78" s="576">
        <v>2</v>
      </c>
      <c r="N78" s="576">
        <v>1</v>
      </c>
      <c r="O78" s="576" t="s">
        <v>67</v>
      </c>
      <c r="P78" s="576" t="s">
        <v>67</v>
      </c>
      <c r="Q78" s="576">
        <v>1</v>
      </c>
      <c r="R78" s="576" t="s">
        <v>67</v>
      </c>
      <c r="S78" s="329"/>
      <c r="T78" s="329"/>
    </row>
    <row r="79" spans="2:20" ht="43.2" x14ac:dyDescent="0.25">
      <c r="B79" s="567" t="s">
        <v>318</v>
      </c>
      <c r="C79" s="553" t="s">
        <v>319</v>
      </c>
      <c r="D79" s="553" t="s">
        <v>61</v>
      </c>
      <c r="E79" s="553" t="s">
        <v>62</v>
      </c>
      <c r="F79" s="576"/>
      <c r="G79" s="576"/>
      <c r="H79" s="576"/>
      <c r="I79" s="569" t="s">
        <v>320</v>
      </c>
      <c r="J79" s="576" t="s">
        <v>321</v>
      </c>
      <c r="K79" s="576" t="s">
        <v>307</v>
      </c>
      <c r="L79" s="576" t="s">
        <v>308</v>
      </c>
      <c r="M79" s="576">
        <v>2</v>
      </c>
      <c r="N79" s="576">
        <v>1</v>
      </c>
      <c r="O79" s="576" t="s">
        <v>67</v>
      </c>
      <c r="P79" s="576" t="s">
        <v>67</v>
      </c>
      <c r="Q79" s="576">
        <v>1</v>
      </c>
      <c r="R79" s="576" t="s">
        <v>67</v>
      </c>
      <c r="S79" s="329"/>
      <c r="T79" s="329"/>
    </row>
    <row r="80" spans="2:20" ht="43.2" x14ac:dyDescent="0.25">
      <c r="B80" s="567" t="s">
        <v>322</v>
      </c>
      <c r="C80" s="553" t="s">
        <v>323</v>
      </c>
      <c r="D80" s="553" t="s">
        <v>61</v>
      </c>
      <c r="E80" s="553" t="s">
        <v>62</v>
      </c>
      <c r="F80" s="576"/>
      <c r="G80" s="576"/>
      <c r="H80" s="576"/>
      <c r="I80" s="569" t="s">
        <v>324</v>
      </c>
      <c r="J80" s="576" t="s">
        <v>321</v>
      </c>
      <c r="K80" s="576" t="s">
        <v>307</v>
      </c>
      <c r="L80" s="576" t="s">
        <v>308</v>
      </c>
      <c r="M80" s="576">
        <v>2</v>
      </c>
      <c r="N80" s="576">
        <v>1</v>
      </c>
      <c r="O80" s="576" t="s">
        <v>67</v>
      </c>
      <c r="P80" s="576" t="s">
        <v>67</v>
      </c>
      <c r="Q80" s="576">
        <v>1</v>
      </c>
      <c r="R80" s="576" t="s">
        <v>67</v>
      </c>
      <c r="S80" s="329"/>
      <c r="T80" s="329"/>
    </row>
    <row r="81" spans="1:20" ht="28.8" x14ac:dyDescent="0.25">
      <c r="B81" s="567" t="s">
        <v>325</v>
      </c>
      <c r="C81" s="553" t="s">
        <v>326</v>
      </c>
      <c r="D81" s="553" t="s">
        <v>61</v>
      </c>
      <c r="E81" s="553" t="s">
        <v>62</v>
      </c>
      <c r="F81" s="576"/>
      <c r="G81" s="576"/>
      <c r="H81" s="576"/>
      <c r="I81" s="569" t="s">
        <v>327</v>
      </c>
      <c r="J81" s="576" t="s">
        <v>328</v>
      </c>
      <c r="K81" s="576" t="s">
        <v>307</v>
      </c>
      <c r="L81" s="576" t="s">
        <v>308</v>
      </c>
      <c r="M81" s="576">
        <v>2</v>
      </c>
      <c r="N81" s="576">
        <v>1</v>
      </c>
      <c r="O81" s="576" t="s">
        <v>67</v>
      </c>
      <c r="P81" s="576" t="s">
        <v>67</v>
      </c>
      <c r="Q81" s="576">
        <v>1</v>
      </c>
      <c r="R81" s="576" t="s">
        <v>67</v>
      </c>
      <c r="S81" s="329"/>
      <c r="T81" s="329"/>
    </row>
    <row r="82" spans="1:20" ht="14.4" x14ac:dyDescent="0.25">
      <c r="B82" s="568" t="s">
        <v>329</v>
      </c>
      <c r="C82" s="553" t="s">
        <v>330</v>
      </c>
      <c r="D82" s="553" t="s">
        <v>61</v>
      </c>
      <c r="E82" s="553" t="s">
        <v>62</v>
      </c>
      <c r="F82" s="576"/>
      <c r="G82" s="576"/>
      <c r="H82" s="576"/>
      <c r="I82" s="569" t="s">
        <v>331</v>
      </c>
      <c r="J82" s="576" t="s">
        <v>332</v>
      </c>
      <c r="K82" s="576" t="s">
        <v>307</v>
      </c>
      <c r="L82" s="576" t="s">
        <v>308</v>
      </c>
      <c r="M82" s="577">
        <v>2</v>
      </c>
      <c r="N82" s="577">
        <v>1</v>
      </c>
      <c r="O82" s="576" t="s">
        <v>67</v>
      </c>
      <c r="P82" s="576" t="s">
        <v>67</v>
      </c>
      <c r="Q82" s="576">
        <v>1</v>
      </c>
      <c r="R82" s="576" t="s">
        <v>67</v>
      </c>
      <c r="S82" s="329"/>
      <c r="T82" s="329"/>
    </row>
    <row r="83" spans="1:20" ht="43.2" x14ac:dyDescent="0.25">
      <c r="B83" s="568" t="s">
        <v>333</v>
      </c>
      <c r="C83" s="553" t="s">
        <v>334</v>
      </c>
      <c r="D83" s="553" t="s">
        <v>61</v>
      </c>
      <c r="E83" s="553" t="s">
        <v>62</v>
      </c>
      <c r="F83" s="576"/>
      <c r="G83" s="576"/>
      <c r="H83" s="576"/>
      <c r="I83" s="569" t="s">
        <v>335</v>
      </c>
      <c r="J83" s="576" t="s">
        <v>336</v>
      </c>
      <c r="K83" s="576" t="s">
        <v>307</v>
      </c>
      <c r="L83" s="576" t="s">
        <v>308</v>
      </c>
      <c r="M83" s="577">
        <v>4</v>
      </c>
      <c r="N83" s="577">
        <v>1</v>
      </c>
      <c r="O83" s="576" t="s">
        <v>67</v>
      </c>
      <c r="P83" s="576" t="s">
        <v>67</v>
      </c>
      <c r="Q83" s="576">
        <v>1</v>
      </c>
      <c r="R83" s="576" t="s">
        <v>67</v>
      </c>
      <c r="S83" s="329"/>
      <c r="T83" s="329"/>
    </row>
    <row r="84" spans="1:20" ht="28.8" x14ac:dyDescent="0.25">
      <c r="B84" s="567" t="s">
        <v>337</v>
      </c>
      <c r="C84" s="553" t="s">
        <v>338</v>
      </c>
      <c r="D84" s="553" t="s">
        <v>61</v>
      </c>
      <c r="E84" s="553" t="s">
        <v>62</v>
      </c>
      <c r="F84" s="576"/>
      <c r="G84" s="576"/>
      <c r="H84" s="576"/>
      <c r="I84" s="569" t="s">
        <v>339</v>
      </c>
      <c r="J84" s="576" t="s">
        <v>340</v>
      </c>
      <c r="K84" s="576" t="s">
        <v>307</v>
      </c>
      <c r="L84" s="576" t="s">
        <v>308</v>
      </c>
      <c r="M84" s="576">
        <v>2</v>
      </c>
      <c r="N84" s="576">
        <v>1</v>
      </c>
      <c r="O84" s="576" t="s">
        <v>67</v>
      </c>
      <c r="P84" s="576" t="s">
        <v>67</v>
      </c>
      <c r="Q84" s="576">
        <v>1</v>
      </c>
      <c r="R84" s="576" t="s">
        <v>67</v>
      </c>
      <c r="S84" s="329"/>
      <c r="T84" s="329"/>
    </row>
    <row r="85" spans="1:20" ht="43.2" x14ac:dyDescent="0.25">
      <c r="A85" s="327"/>
      <c r="B85" s="570"/>
      <c r="C85" s="578" t="s">
        <v>341</v>
      </c>
      <c r="D85" s="572"/>
      <c r="E85" s="572"/>
      <c r="F85" s="573"/>
      <c r="G85" s="573"/>
      <c r="H85" s="573"/>
      <c r="I85" s="573"/>
      <c r="J85" s="573"/>
      <c r="K85" s="573"/>
      <c r="L85" s="574"/>
      <c r="M85" s="574"/>
      <c r="N85" s="574"/>
      <c r="O85" s="574"/>
      <c r="P85" s="574"/>
      <c r="Q85" s="574"/>
      <c r="R85" s="574"/>
      <c r="S85" s="329"/>
      <c r="T85" s="329"/>
    </row>
    <row r="86" spans="1:20" ht="43.2" x14ac:dyDescent="0.25">
      <c r="A86" s="328"/>
      <c r="B86" s="567" t="s">
        <v>342</v>
      </c>
      <c r="C86" s="553" t="s">
        <v>343</v>
      </c>
      <c r="D86" s="553" t="s">
        <v>81</v>
      </c>
      <c r="E86" s="553" t="s">
        <v>67</v>
      </c>
      <c r="F86" s="576"/>
      <c r="G86" s="576"/>
      <c r="H86" s="576"/>
      <c r="I86" s="569" t="s">
        <v>344</v>
      </c>
      <c r="J86" s="576" t="s">
        <v>345</v>
      </c>
      <c r="K86" s="576" t="s">
        <v>346</v>
      </c>
      <c r="L86" s="576" t="s">
        <v>347</v>
      </c>
      <c r="M86" s="576">
        <v>1</v>
      </c>
      <c r="N86" s="576">
        <v>1</v>
      </c>
      <c r="O86" s="576" t="s">
        <v>67</v>
      </c>
      <c r="P86" s="576" t="s">
        <v>67</v>
      </c>
      <c r="Q86" s="576">
        <v>1</v>
      </c>
      <c r="R86" s="576" t="s">
        <v>67</v>
      </c>
      <c r="S86" s="329"/>
      <c r="T86" s="329"/>
    </row>
    <row r="87" spans="1:20" ht="28.8" x14ac:dyDescent="0.25">
      <c r="A87" s="328"/>
      <c r="B87" s="567" t="s">
        <v>348</v>
      </c>
      <c r="C87" s="553" t="s">
        <v>349</v>
      </c>
      <c r="D87" s="553" t="s">
        <v>61</v>
      </c>
      <c r="E87" s="553" t="s">
        <v>62</v>
      </c>
      <c r="F87" s="576"/>
      <c r="G87" s="576"/>
      <c r="H87" s="576"/>
      <c r="I87" s="569" t="s">
        <v>350</v>
      </c>
      <c r="J87" s="576" t="s">
        <v>351</v>
      </c>
      <c r="K87" s="576" t="s">
        <v>346</v>
      </c>
      <c r="L87" s="576" t="s">
        <v>347</v>
      </c>
      <c r="M87" s="576">
        <v>2</v>
      </c>
      <c r="N87" s="576">
        <v>1</v>
      </c>
      <c r="O87" s="576" t="s">
        <v>67</v>
      </c>
      <c r="P87" s="576" t="s">
        <v>67</v>
      </c>
      <c r="Q87" s="576">
        <v>1</v>
      </c>
      <c r="R87" s="576" t="s">
        <v>67</v>
      </c>
      <c r="S87" s="329"/>
      <c r="T87" s="329"/>
    </row>
    <row r="88" spans="1:20" ht="28.8" x14ac:dyDescent="0.25">
      <c r="A88" s="328"/>
      <c r="B88" s="567" t="s">
        <v>352</v>
      </c>
      <c r="C88" s="553" t="s">
        <v>353</v>
      </c>
      <c r="D88" s="553" t="s">
        <v>61</v>
      </c>
      <c r="E88" s="553" t="s">
        <v>62</v>
      </c>
      <c r="F88" s="576"/>
      <c r="G88" s="576"/>
      <c r="H88" s="576"/>
      <c r="I88" s="569" t="s">
        <v>350</v>
      </c>
      <c r="J88" s="576" t="s">
        <v>351</v>
      </c>
      <c r="K88" s="576" t="s">
        <v>346</v>
      </c>
      <c r="L88" s="576" t="s">
        <v>347</v>
      </c>
      <c r="M88" s="576">
        <v>2</v>
      </c>
      <c r="N88" s="576">
        <v>1</v>
      </c>
      <c r="O88" s="576" t="s">
        <v>67</v>
      </c>
      <c r="P88" s="576" t="s">
        <v>67</v>
      </c>
      <c r="Q88" s="576">
        <v>1</v>
      </c>
      <c r="R88" s="576" t="s">
        <v>67</v>
      </c>
      <c r="S88" s="329"/>
      <c r="T88" s="329"/>
    </row>
    <row r="89" spans="1:20" ht="57.6" x14ac:dyDescent="0.25">
      <c r="A89" s="328"/>
      <c r="B89" s="567" t="s">
        <v>354</v>
      </c>
      <c r="C89" s="553" t="s">
        <v>355</v>
      </c>
      <c r="D89" s="553" t="s">
        <v>61</v>
      </c>
      <c r="E89" s="553" t="s">
        <v>62</v>
      </c>
      <c r="F89" s="576"/>
      <c r="G89" s="576"/>
      <c r="H89" s="576"/>
      <c r="I89" s="569" t="s">
        <v>356</v>
      </c>
      <c r="J89" s="576" t="s">
        <v>357</v>
      </c>
      <c r="K89" s="576" t="s">
        <v>346</v>
      </c>
      <c r="L89" s="576" t="s">
        <v>347</v>
      </c>
      <c r="M89" s="576">
        <v>2</v>
      </c>
      <c r="N89" s="576">
        <v>1</v>
      </c>
      <c r="O89" s="576" t="s">
        <v>67</v>
      </c>
      <c r="P89" s="576" t="s">
        <v>67</v>
      </c>
      <c r="Q89" s="576">
        <v>1</v>
      </c>
      <c r="R89" s="576" t="s">
        <v>67</v>
      </c>
      <c r="S89" s="329"/>
      <c r="T89" s="329"/>
    </row>
    <row r="90" spans="1:20" ht="43.2" x14ac:dyDescent="0.25">
      <c r="A90" s="328"/>
      <c r="B90" s="567" t="s">
        <v>358</v>
      </c>
      <c r="C90" s="553" t="s">
        <v>359</v>
      </c>
      <c r="D90" s="553" t="s">
        <v>61</v>
      </c>
      <c r="E90" s="553" t="s">
        <v>62</v>
      </c>
      <c r="F90" s="576"/>
      <c r="G90" s="576"/>
      <c r="H90" s="576"/>
      <c r="I90" s="569" t="s">
        <v>360</v>
      </c>
      <c r="J90" s="576" t="s">
        <v>357</v>
      </c>
      <c r="K90" s="576" t="s">
        <v>346</v>
      </c>
      <c r="L90" s="576" t="s">
        <v>347</v>
      </c>
      <c r="M90" s="576">
        <v>2</v>
      </c>
      <c r="N90" s="576">
        <v>1</v>
      </c>
      <c r="O90" s="576" t="s">
        <v>67</v>
      </c>
      <c r="P90" s="576" t="s">
        <v>67</v>
      </c>
      <c r="Q90" s="576">
        <v>1</v>
      </c>
      <c r="R90" s="576" t="s">
        <v>67</v>
      </c>
      <c r="S90" s="329"/>
      <c r="T90" s="329"/>
    </row>
    <row r="91" spans="1:20" ht="28.8" x14ac:dyDescent="0.25">
      <c r="A91" s="328"/>
      <c r="B91" s="567" t="s">
        <v>361</v>
      </c>
      <c r="C91" s="553" t="s">
        <v>362</v>
      </c>
      <c r="D91" s="553" t="s">
        <v>61</v>
      </c>
      <c r="E91" s="553" t="s">
        <v>62</v>
      </c>
      <c r="F91" s="576"/>
      <c r="G91" s="576"/>
      <c r="H91" s="576"/>
      <c r="I91" s="569" t="s">
        <v>363</v>
      </c>
      <c r="J91" s="576" t="s">
        <v>364</v>
      </c>
      <c r="K91" s="576" t="s">
        <v>346</v>
      </c>
      <c r="L91" s="576" t="s">
        <v>347</v>
      </c>
      <c r="M91" s="576">
        <v>2</v>
      </c>
      <c r="N91" s="576">
        <v>1</v>
      </c>
      <c r="O91" s="576" t="s">
        <v>67</v>
      </c>
      <c r="P91" s="576" t="s">
        <v>67</v>
      </c>
      <c r="Q91" s="576">
        <v>1</v>
      </c>
      <c r="R91" s="576" t="s">
        <v>67</v>
      </c>
      <c r="S91" s="329"/>
      <c r="T91" s="329"/>
    </row>
    <row r="92" spans="1:20" ht="43.2" x14ac:dyDescent="0.25">
      <c r="A92" s="328"/>
      <c r="B92" s="570"/>
      <c r="C92" s="578" t="s">
        <v>365</v>
      </c>
      <c r="D92" s="572"/>
      <c r="E92" s="572"/>
      <c r="F92" s="573"/>
      <c r="G92" s="573"/>
      <c r="H92" s="573"/>
      <c r="I92" s="573"/>
      <c r="J92" s="573"/>
      <c r="K92" s="573"/>
      <c r="L92" s="574"/>
      <c r="M92" s="574"/>
      <c r="N92" s="574"/>
      <c r="O92" s="574"/>
      <c r="P92" s="574"/>
      <c r="Q92" s="574"/>
      <c r="R92" s="574"/>
      <c r="S92" s="329"/>
      <c r="T92" s="329"/>
    </row>
    <row r="93" spans="1:20" ht="28.8" x14ac:dyDescent="0.25">
      <c r="A93" s="328"/>
      <c r="B93" s="554" t="s">
        <v>366</v>
      </c>
      <c r="C93" s="553" t="s">
        <v>367</v>
      </c>
      <c r="D93" s="553" t="s">
        <v>81</v>
      </c>
      <c r="E93" s="553" t="s">
        <v>67</v>
      </c>
      <c r="F93" s="576"/>
      <c r="G93" s="576"/>
      <c r="H93" s="576"/>
      <c r="I93" s="569" t="s">
        <v>368</v>
      </c>
      <c r="J93" s="576" t="s">
        <v>369</v>
      </c>
      <c r="K93" s="576" t="s">
        <v>370</v>
      </c>
      <c r="L93" s="576" t="s">
        <v>371</v>
      </c>
      <c r="M93" s="576">
        <v>1</v>
      </c>
      <c r="N93" s="576">
        <v>1</v>
      </c>
      <c r="O93" s="576" t="s">
        <v>372</v>
      </c>
      <c r="P93" s="576" t="s">
        <v>67</v>
      </c>
      <c r="Q93" s="576">
        <v>1</v>
      </c>
      <c r="R93" s="576" t="s">
        <v>372</v>
      </c>
      <c r="S93" s="329"/>
      <c r="T93" s="329"/>
    </row>
    <row r="94" spans="1:20" ht="28.8" x14ac:dyDescent="0.25">
      <c r="A94" s="328"/>
      <c r="B94" s="567" t="s">
        <v>373</v>
      </c>
      <c r="C94" s="553" t="s">
        <v>374</v>
      </c>
      <c r="D94" s="553" t="s">
        <v>61</v>
      </c>
      <c r="E94" s="553" t="s">
        <v>62</v>
      </c>
      <c r="F94" s="576"/>
      <c r="G94" s="576"/>
      <c r="H94" s="576"/>
      <c r="I94" s="583">
        <v>445</v>
      </c>
      <c r="J94" s="576" t="s">
        <v>375</v>
      </c>
      <c r="K94" s="576" t="s">
        <v>370</v>
      </c>
      <c r="L94" s="576" t="s">
        <v>371</v>
      </c>
      <c r="M94" s="576">
        <v>2</v>
      </c>
      <c r="N94" s="576">
        <v>1</v>
      </c>
      <c r="O94" s="576" t="s">
        <v>67</v>
      </c>
      <c r="P94" s="576" t="s">
        <v>67</v>
      </c>
      <c r="Q94" s="576">
        <v>1</v>
      </c>
      <c r="R94" s="576" t="s">
        <v>67</v>
      </c>
      <c r="S94" s="329"/>
      <c r="T94" s="329"/>
    </row>
    <row r="95" spans="1:20" ht="43.2" x14ac:dyDescent="0.25">
      <c r="A95" s="328"/>
      <c r="B95" s="554" t="s">
        <v>376</v>
      </c>
      <c r="C95" s="553" t="s">
        <v>377</v>
      </c>
      <c r="D95" s="553" t="s">
        <v>81</v>
      </c>
      <c r="E95" s="553" t="s">
        <v>67</v>
      </c>
      <c r="F95" s="576"/>
      <c r="G95" s="576"/>
      <c r="H95" s="576"/>
      <c r="I95" s="569" t="s">
        <v>378</v>
      </c>
      <c r="J95" s="576" t="s">
        <v>379</v>
      </c>
      <c r="K95" s="576" t="s">
        <v>370</v>
      </c>
      <c r="L95" s="576" t="s">
        <v>371</v>
      </c>
      <c r="M95" s="576">
        <v>1</v>
      </c>
      <c r="N95" s="576">
        <v>1</v>
      </c>
      <c r="O95" s="576" t="s">
        <v>67</v>
      </c>
      <c r="P95" s="576" t="s">
        <v>67</v>
      </c>
      <c r="Q95" s="576">
        <v>1</v>
      </c>
      <c r="R95" s="576" t="s">
        <v>67</v>
      </c>
      <c r="S95" s="329"/>
      <c r="T95" s="329"/>
    </row>
    <row r="96" spans="1:20" ht="28.8" x14ac:dyDescent="0.25">
      <c r="A96" s="328"/>
      <c r="B96" s="567" t="s">
        <v>380</v>
      </c>
      <c r="C96" s="553" t="s">
        <v>381</v>
      </c>
      <c r="D96" s="553" t="s">
        <v>61</v>
      </c>
      <c r="E96" s="553" t="s">
        <v>62</v>
      </c>
      <c r="F96" s="576"/>
      <c r="G96" s="576"/>
      <c r="H96" s="576"/>
      <c r="I96" s="569" t="s">
        <v>382</v>
      </c>
      <c r="J96" s="576" t="s">
        <v>383</v>
      </c>
      <c r="K96" s="576" t="s">
        <v>370</v>
      </c>
      <c r="L96" s="576" t="s">
        <v>371</v>
      </c>
      <c r="M96" s="576">
        <v>2</v>
      </c>
      <c r="N96" s="576">
        <v>1</v>
      </c>
      <c r="O96" s="576" t="s">
        <v>67</v>
      </c>
      <c r="P96" s="576" t="s">
        <v>67</v>
      </c>
      <c r="Q96" s="576">
        <v>1</v>
      </c>
      <c r="R96" s="576" t="s">
        <v>67</v>
      </c>
      <c r="S96" s="329"/>
      <c r="T96" s="329"/>
    </row>
    <row r="97" spans="1:20" ht="28.8" x14ac:dyDescent="0.25">
      <c r="A97" s="328"/>
      <c r="B97" s="568" t="s">
        <v>384</v>
      </c>
      <c r="C97" s="553" t="s">
        <v>385</v>
      </c>
      <c r="D97" s="553" t="s">
        <v>61</v>
      </c>
      <c r="E97" s="553" t="s">
        <v>62</v>
      </c>
      <c r="F97" s="576"/>
      <c r="G97" s="576"/>
      <c r="H97" s="576"/>
      <c r="I97" s="569" t="s">
        <v>287</v>
      </c>
      <c r="J97" s="576" t="s">
        <v>386</v>
      </c>
      <c r="K97" s="576" t="s">
        <v>370</v>
      </c>
      <c r="L97" s="576" t="s">
        <v>371</v>
      </c>
      <c r="M97" s="577">
        <v>4</v>
      </c>
      <c r="N97" s="577">
        <v>1</v>
      </c>
      <c r="O97" s="576" t="s">
        <v>67</v>
      </c>
      <c r="P97" s="576" t="s">
        <v>67</v>
      </c>
      <c r="Q97" s="576">
        <v>1</v>
      </c>
      <c r="R97" s="576" t="s">
        <v>67</v>
      </c>
      <c r="S97" s="329"/>
      <c r="T97" s="329"/>
    </row>
    <row r="98" spans="1:20" ht="28.8" x14ac:dyDescent="0.25">
      <c r="A98" s="328"/>
      <c r="B98" s="554" t="s">
        <v>387</v>
      </c>
      <c r="C98" s="553" t="s">
        <v>388</v>
      </c>
      <c r="D98" s="553" t="s">
        <v>61</v>
      </c>
      <c r="E98" s="553" t="s">
        <v>62</v>
      </c>
      <c r="F98" s="576"/>
      <c r="G98" s="576"/>
      <c r="H98" s="576"/>
      <c r="I98" s="569" t="s">
        <v>389</v>
      </c>
      <c r="J98" s="576" t="s">
        <v>390</v>
      </c>
      <c r="K98" s="576" t="s">
        <v>370</v>
      </c>
      <c r="L98" s="576" t="s">
        <v>371</v>
      </c>
      <c r="M98" s="576">
        <v>2</v>
      </c>
      <c r="N98" s="576">
        <v>1</v>
      </c>
      <c r="O98" s="576" t="s">
        <v>67</v>
      </c>
      <c r="P98" s="576" t="s">
        <v>67</v>
      </c>
      <c r="Q98" s="576">
        <v>1</v>
      </c>
      <c r="R98" s="576" t="s">
        <v>67</v>
      </c>
      <c r="S98" s="329"/>
      <c r="T98" s="329"/>
    </row>
    <row r="99" spans="1:20" ht="28.8" x14ac:dyDescent="0.25">
      <c r="A99" s="328"/>
      <c r="B99" s="554" t="s">
        <v>391</v>
      </c>
      <c r="C99" s="553" t="s">
        <v>392</v>
      </c>
      <c r="D99" s="553" t="s">
        <v>61</v>
      </c>
      <c r="E99" s="553" t="s">
        <v>101</v>
      </c>
      <c r="F99" s="576"/>
      <c r="G99" s="576"/>
      <c r="H99" s="576"/>
      <c r="I99" s="569" t="s">
        <v>393</v>
      </c>
      <c r="J99" s="576" t="s">
        <v>394</v>
      </c>
      <c r="K99" s="576" t="s">
        <v>370</v>
      </c>
      <c r="L99" s="576" t="s">
        <v>371</v>
      </c>
      <c r="M99" s="576">
        <v>2</v>
      </c>
      <c r="N99" s="576">
        <v>1</v>
      </c>
      <c r="O99" s="576" t="s">
        <v>67</v>
      </c>
      <c r="P99" s="576" t="s">
        <v>67</v>
      </c>
      <c r="Q99" s="576">
        <v>1</v>
      </c>
      <c r="R99" s="576" t="s">
        <v>67</v>
      </c>
      <c r="S99" s="329"/>
      <c r="T99" s="329"/>
    </row>
    <row r="100" spans="1:20" ht="28.8" x14ac:dyDescent="0.25">
      <c r="A100" s="328"/>
      <c r="B100" s="570"/>
      <c r="C100" s="578" t="s">
        <v>395</v>
      </c>
      <c r="D100" s="572"/>
      <c r="E100" s="572"/>
      <c r="F100" s="573"/>
      <c r="G100" s="573"/>
      <c r="H100" s="573"/>
      <c r="I100" s="573"/>
      <c r="J100" s="573"/>
      <c r="K100" s="573"/>
      <c r="L100" s="574"/>
      <c r="M100" s="574"/>
      <c r="N100" s="574"/>
      <c r="O100" s="574"/>
      <c r="P100" s="574"/>
      <c r="Q100" s="574"/>
      <c r="R100" s="574"/>
      <c r="S100" s="329"/>
      <c r="T100" s="329"/>
    </row>
    <row r="101" spans="1:20" ht="43.2" x14ac:dyDescent="0.25">
      <c r="A101" s="328"/>
      <c r="B101" s="567" t="s">
        <v>396</v>
      </c>
      <c r="C101" s="553" t="s">
        <v>397</v>
      </c>
      <c r="D101" s="553" t="s">
        <v>81</v>
      </c>
      <c r="E101" s="553" t="s">
        <v>67</v>
      </c>
      <c r="F101" s="576"/>
      <c r="G101" s="576"/>
      <c r="H101" s="576"/>
      <c r="I101" s="569" t="s">
        <v>398</v>
      </c>
      <c r="J101" s="576">
        <v>16</v>
      </c>
      <c r="K101" s="576" t="s">
        <v>399</v>
      </c>
      <c r="L101" s="576" t="s">
        <v>400</v>
      </c>
      <c r="M101" s="576">
        <v>1</v>
      </c>
      <c r="N101" s="576">
        <v>1</v>
      </c>
      <c r="O101" s="576" t="s">
        <v>401</v>
      </c>
      <c r="P101" s="576" t="s">
        <v>67</v>
      </c>
      <c r="Q101" s="576">
        <v>1</v>
      </c>
      <c r="R101" s="576" t="s">
        <v>401</v>
      </c>
      <c r="S101" s="329"/>
      <c r="T101" s="329"/>
    </row>
    <row r="102" spans="1:20" ht="28.8" x14ac:dyDescent="0.25">
      <c r="A102" s="328"/>
      <c r="B102" s="567" t="s">
        <v>402</v>
      </c>
      <c r="C102" s="553" t="s">
        <v>403</v>
      </c>
      <c r="D102" s="553" t="s">
        <v>61</v>
      </c>
      <c r="E102" s="553" t="s">
        <v>62</v>
      </c>
      <c r="F102" s="576"/>
      <c r="G102" s="576"/>
      <c r="H102" s="576"/>
      <c r="I102" s="569" t="s">
        <v>404</v>
      </c>
      <c r="J102" s="576">
        <v>16</v>
      </c>
      <c r="K102" s="576" t="s">
        <v>399</v>
      </c>
      <c r="L102" s="576" t="s">
        <v>400</v>
      </c>
      <c r="M102" s="576">
        <v>1</v>
      </c>
      <c r="N102" s="576">
        <v>1</v>
      </c>
      <c r="O102" s="576" t="s">
        <v>67</v>
      </c>
      <c r="P102" s="576" t="s">
        <v>67</v>
      </c>
      <c r="Q102" s="576">
        <v>1</v>
      </c>
      <c r="R102" s="576" t="s">
        <v>67</v>
      </c>
      <c r="S102" s="329"/>
      <c r="T102" s="329"/>
    </row>
    <row r="103" spans="1:20" ht="28.8" x14ac:dyDescent="0.25">
      <c r="A103" s="328"/>
      <c r="B103" s="570"/>
      <c r="C103" s="578" t="s">
        <v>405</v>
      </c>
      <c r="D103" s="572"/>
      <c r="E103" s="572"/>
      <c r="F103" s="573"/>
      <c r="G103" s="573"/>
      <c r="H103" s="573"/>
      <c r="I103" s="573"/>
      <c r="J103" s="573"/>
      <c r="K103" s="573"/>
      <c r="L103" s="574"/>
      <c r="M103" s="574"/>
      <c r="N103" s="574"/>
      <c r="O103" s="574"/>
      <c r="P103" s="574"/>
      <c r="Q103" s="574"/>
      <c r="R103" s="574"/>
      <c r="S103" s="329"/>
      <c r="T103" s="329"/>
    </row>
    <row r="104" spans="1:20" ht="43.2" x14ac:dyDescent="0.25">
      <c r="B104" s="568" t="s">
        <v>406</v>
      </c>
      <c r="C104" s="553" t="s">
        <v>407</v>
      </c>
      <c r="D104" s="553" t="s">
        <v>81</v>
      </c>
      <c r="E104" s="553" t="s">
        <v>67</v>
      </c>
      <c r="F104" s="576"/>
      <c r="G104" s="576"/>
      <c r="H104" s="576"/>
      <c r="I104" s="569" t="s">
        <v>408</v>
      </c>
      <c r="J104" s="576" t="s">
        <v>409</v>
      </c>
      <c r="K104" s="576" t="s">
        <v>410</v>
      </c>
      <c r="L104" s="576" t="s">
        <v>411</v>
      </c>
      <c r="M104" s="577">
        <v>1</v>
      </c>
      <c r="N104" s="577">
        <v>1</v>
      </c>
      <c r="O104" s="576" t="s">
        <v>412</v>
      </c>
      <c r="P104" s="576" t="s">
        <v>67</v>
      </c>
      <c r="Q104" s="576">
        <v>1</v>
      </c>
      <c r="R104" s="576" t="s">
        <v>412</v>
      </c>
      <c r="S104" s="868"/>
      <c r="T104" s="329"/>
    </row>
    <row r="105" spans="1:20" ht="14.4" x14ac:dyDescent="0.25">
      <c r="B105" s="568" t="s">
        <v>413</v>
      </c>
      <c r="C105" s="553" t="s">
        <v>414</v>
      </c>
      <c r="D105" s="553" t="s">
        <v>61</v>
      </c>
      <c r="E105" s="553" t="s">
        <v>101</v>
      </c>
      <c r="F105" s="576"/>
      <c r="G105" s="576"/>
      <c r="H105" s="576"/>
      <c r="I105" s="569" t="s">
        <v>415</v>
      </c>
      <c r="J105" s="576" t="s">
        <v>416</v>
      </c>
      <c r="K105" s="576" t="s">
        <v>410</v>
      </c>
      <c r="L105" s="576" t="s">
        <v>411</v>
      </c>
      <c r="M105" s="577">
        <v>1</v>
      </c>
      <c r="N105" s="577">
        <v>1</v>
      </c>
      <c r="O105" s="576">
        <v>1</v>
      </c>
      <c r="P105" s="576" t="s">
        <v>67</v>
      </c>
      <c r="Q105" s="576">
        <v>1</v>
      </c>
      <c r="R105" s="576">
        <v>1</v>
      </c>
      <c r="S105" s="959"/>
      <c r="T105" s="959"/>
    </row>
    <row r="106" spans="1:20" ht="43.2" x14ac:dyDescent="0.25">
      <c r="B106" s="568" t="s">
        <v>417</v>
      </c>
      <c r="C106" s="553" t="s">
        <v>418</v>
      </c>
      <c r="D106" s="553" t="s">
        <v>61</v>
      </c>
      <c r="E106" s="553" t="s">
        <v>101</v>
      </c>
      <c r="F106" s="576"/>
      <c r="G106" s="576"/>
      <c r="H106" s="576"/>
      <c r="I106" s="569" t="s">
        <v>419</v>
      </c>
      <c r="J106" s="576" t="s">
        <v>420</v>
      </c>
      <c r="K106" s="576" t="s">
        <v>410</v>
      </c>
      <c r="L106" s="576" t="s">
        <v>411</v>
      </c>
      <c r="M106" s="577">
        <v>1</v>
      </c>
      <c r="N106" s="577">
        <v>1</v>
      </c>
      <c r="O106" s="576">
        <v>1</v>
      </c>
      <c r="P106" s="576" t="s">
        <v>67</v>
      </c>
      <c r="Q106" s="576">
        <v>1</v>
      </c>
      <c r="R106" s="576">
        <v>1</v>
      </c>
      <c r="S106" s="959"/>
      <c r="T106" s="959"/>
    </row>
    <row r="107" spans="1:20" ht="14.4" x14ac:dyDescent="0.25">
      <c r="B107" s="568" t="s">
        <v>421</v>
      </c>
      <c r="C107" s="553" t="s">
        <v>422</v>
      </c>
      <c r="D107" s="553" t="s">
        <v>61</v>
      </c>
      <c r="E107" s="553" t="s">
        <v>101</v>
      </c>
      <c r="F107" s="576"/>
      <c r="G107" s="576"/>
      <c r="H107" s="576"/>
      <c r="I107" s="569" t="s">
        <v>423</v>
      </c>
      <c r="J107" s="576" t="s">
        <v>424</v>
      </c>
      <c r="K107" s="576" t="s">
        <v>410</v>
      </c>
      <c r="L107" s="576" t="s">
        <v>411</v>
      </c>
      <c r="M107" s="577">
        <v>1</v>
      </c>
      <c r="N107" s="577">
        <v>1</v>
      </c>
      <c r="O107" s="576">
        <v>1</v>
      </c>
      <c r="P107" s="576" t="s">
        <v>67</v>
      </c>
      <c r="Q107" s="576">
        <v>1</v>
      </c>
      <c r="R107" s="576">
        <v>1</v>
      </c>
      <c r="S107" s="959"/>
      <c r="T107" s="959"/>
    </row>
    <row r="108" spans="1:20" ht="28.8" x14ac:dyDescent="0.25">
      <c r="B108" s="568" t="s">
        <v>425</v>
      </c>
      <c r="C108" s="553" t="s">
        <v>426</v>
      </c>
      <c r="D108" s="553" t="s">
        <v>61</v>
      </c>
      <c r="E108" s="553" t="s">
        <v>101</v>
      </c>
      <c r="F108" s="576"/>
      <c r="G108" s="576"/>
      <c r="H108" s="576"/>
      <c r="I108" s="569" t="s">
        <v>427</v>
      </c>
      <c r="J108" s="576" t="s">
        <v>428</v>
      </c>
      <c r="K108" s="576" t="s">
        <v>410</v>
      </c>
      <c r="L108" s="576" t="s">
        <v>411</v>
      </c>
      <c r="M108" s="577">
        <v>1</v>
      </c>
      <c r="N108" s="577">
        <v>1</v>
      </c>
      <c r="O108" s="576">
        <v>1</v>
      </c>
      <c r="P108" s="576" t="s">
        <v>67</v>
      </c>
      <c r="Q108" s="576">
        <v>1</v>
      </c>
      <c r="R108" s="576">
        <v>1</v>
      </c>
      <c r="S108" s="959"/>
      <c r="T108" s="959"/>
    </row>
    <row r="109" spans="1:20" ht="57.6" x14ac:dyDescent="0.25">
      <c r="B109" s="568" t="s">
        <v>429</v>
      </c>
      <c r="C109" s="553" t="s">
        <v>430</v>
      </c>
      <c r="D109" s="553" t="s">
        <v>61</v>
      </c>
      <c r="E109" s="553" t="s">
        <v>101</v>
      </c>
      <c r="F109" s="576"/>
      <c r="G109" s="576"/>
      <c r="H109" s="576"/>
      <c r="I109" s="569" t="s">
        <v>431</v>
      </c>
      <c r="J109" s="576" t="s">
        <v>428</v>
      </c>
      <c r="K109" s="576" t="s">
        <v>410</v>
      </c>
      <c r="L109" s="576" t="s">
        <v>411</v>
      </c>
      <c r="M109" s="577">
        <v>1</v>
      </c>
      <c r="N109" s="577">
        <v>1</v>
      </c>
      <c r="O109" s="576" t="s">
        <v>67</v>
      </c>
      <c r="P109" s="576" t="s">
        <v>67</v>
      </c>
      <c r="Q109" s="576">
        <v>1</v>
      </c>
      <c r="R109" s="576" t="s">
        <v>67</v>
      </c>
      <c r="S109" s="329"/>
      <c r="T109" s="329"/>
    </row>
    <row r="110" spans="1:20" ht="28.8" x14ac:dyDescent="0.25">
      <c r="B110" s="570"/>
      <c r="C110" s="578" t="s">
        <v>432</v>
      </c>
      <c r="D110" s="572"/>
      <c r="E110" s="572"/>
      <c r="F110" s="573"/>
      <c r="G110" s="573"/>
      <c r="H110" s="573"/>
      <c r="I110" s="573"/>
      <c r="J110" s="573"/>
      <c r="K110" s="573"/>
      <c r="L110" s="574"/>
      <c r="M110" s="574"/>
      <c r="N110" s="574"/>
      <c r="O110" s="574"/>
      <c r="P110" s="574"/>
      <c r="Q110" s="574"/>
      <c r="R110" s="574"/>
      <c r="S110" s="329"/>
      <c r="T110" s="329"/>
    </row>
    <row r="111" spans="1:20" ht="14.4" x14ac:dyDescent="0.25">
      <c r="B111" s="567" t="s">
        <v>433</v>
      </c>
      <c r="C111" s="553" t="s">
        <v>434</v>
      </c>
      <c r="D111" s="553" t="s">
        <v>61</v>
      </c>
      <c r="E111" s="553" t="s">
        <v>62</v>
      </c>
      <c r="F111" s="576"/>
      <c r="G111" s="576"/>
      <c r="H111" s="576"/>
      <c r="I111" s="569" t="s">
        <v>435</v>
      </c>
      <c r="J111" s="576">
        <v>18</v>
      </c>
      <c r="K111" s="576" t="s">
        <v>436</v>
      </c>
      <c r="L111" s="576" t="s">
        <v>437</v>
      </c>
      <c r="M111" s="576">
        <v>1</v>
      </c>
      <c r="N111" s="576">
        <v>1</v>
      </c>
      <c r="O111" s="576" t="s">
        <v>67</v>
      </c>
      <c r="P111" s="576" t="s">
        <v>67</v>
      </c>
      <c r="Q111" s="576">
        <v>1</v>
      </c>
      <c r="R111" s="576" t="s">
        <v>67</v>
      </c>
      <c r="S111" s="329"/>
      <c r="T111" s="329"/>
    </row>
    <row r="112" spans="1:20" ht="28.8" x14ac:dyDescent="0.25">
      <c r="B112" s="567" t="s">
        <v>438</v>
      </c>
      <c r="C112" s="553" t="s">
        <v>439</v>
      </c>
      <c r="D112" s="553" t="s">
        <v>61</v>
      </c>
      <c r="E112" s="553" t="s">
        <v>62</v>
      </c>
      <c r="F112" s="576"/>
      <c r="G112" s="576"/>
      <c r="H112" s="576"/>
      <c r="I112" s="569" t="s">
        <v>435</v>
      </c>
      <c r="J112" s="576">
        <v>18</v>
      </c>
      <c r="K112" s="576" t="s">
        <v>436</v>
      </c>
      <c r="L112" s="576" t="s">
        <v>437</v>
      </c>
      <c r="M112" s="576">
        <v>1</v>
      </c>
      <c r="N112" s="576">
        <v>1</v>
      </c>
      <c r="O112" s="576" t="s">
        <v>67</v>
      </c>
      <c r="P112" s="576" t="s">
        <v>67</v>
      </c>
      <c r="Q112" s="576">
        <v>1</v>
      </c>
      <c r="R112" s="576" t="s">
        <v>67</v>
      </c>
      <c r="S112" s="329"/>
      <c r="T112" s="329"/>
    </row>
    <row r="113" spans="1:20" ht="14.4" x14ac:dyDescent="0.25">
      <c r="B113" s="567" t="s">
        <v>440</v>
      </c>
      <c r="C113" s="553" t="s">
        <v>441</v>
      </c>
      <c r="D113" s="553" t="s">
        <v>61</v>
      </c>
      <c r="E113" s="553" t="s">
        <v>62</v>
      </c>
      <c r="F113" s="576"/>
      <c r="G113" s="576"/>
      <c r="H113" s="576"/>
      <c r="I113" s="569" t="s">
        <v>435</v>
      </c>
      <c r="J113" s="576">
        <v>18</v>
      </c>
      <c r="K113" s="576" t="s">
        <v>436</v>
      </c>
      <c r="L113" s="576" t="s">
        <v>437</v>
      </c>
      <c r="M113" s="576">
        <v>1</v>
      </c>
      <c r="N113" s="576">
        <v>1</v>
      </c>
      <c r="O113" s="576" t="s">
        <v>67</v>
      </c>
      <c r="P113" s="576" t="s">
        <v>67</v>
      </c>
      <c r="Q113" s="576">
        <v>1</v>
      </c>
      <c r="R113" s="576" t="s">
        <v>67</v>
      </c>
      <c r="S113" s="329"/>
      <c r="T113" s="329"/>
    </row>
    <row r="114" spans="1:20" ht="14.4" x14ac:dyDescent="0.25">
      <c r="B114" s="567" t="s">
        <v>442</v>
      </c>
      <c r="C114" s="553" t="s">
        <v>443</v>
      </c>
      <c r="D114" s="553" t="s">
        <v>81</v>
      </c>
      <c r="E114" s="553" t="s">
        <v>67</v>
      </c>
      <c r="F114" s="576"/>
      <c r="G114" s="576"/>
      <c r="H114" s="576"/>
      <c r="I114" s="569" t="s">
        <v>435</v>
      </c>
      <c r="J114" s="576">
        <v>18</v>
      </c>
      <c r="K114" s="576" t="s">
        <v>436</v>
      </c>
      <c r="L114" s="576" t="s">
        <v>437</v>
      </c>
      <c r="M114" s="576">
        <v>1</v>
      </c>
      <c r="N114" s="576">
        <v>1</v>
      </c>
      <c r="O114" s="576" t="s">
        <v>67</v>
      </c>
      <c r="P114" s="576" t="s">
        <v>67</v>
      </c>
      <c r="Q114" s="576">
        <v>1</v>
      </c>
      <c r="R114" s="576" t="s">
        <v>67</v>
      </c>
      <c r="S114" s="329"/>
      <c r="T114" s="329"/>
    </row>
    <row r="115" spans="1:20" ht="57.6" x14ac:dyDescent="0.25">
      <c r="B115" s="570"/>
      <c r="C115" s="582" t="s">
        <v>444</v>
      </c>
      <c r="D115" s="572"/>
      <c r="E115" s="572"/>
      <c r="F115" s="573"/>
      <c r="G115" s="573"/>
      <c r="H115" s="573"/>
      <c r="I115" s="573"/>
      <c r="J115" s="573"/>
      <c r="K115" s="573"/>
      <c r="L115" s="574"/>
      <c r="M115" s="574"/>
      <c r="N115" s="574"/>
      <c r="O115" s="574"/>
      <c r="P115" s="574"/>
      <c r="Q115" s="574"/>
      <c r="R115" s="574"/>
      <c r="S115" s="329"/>
      <c r="T115" s="329"/>
    </row>
    <row r="116" spans="1:20" ht="28.8" x14ac:dyDescent="0.25">
      <c r="B116" s="830" t="s">
        <v>445</v>
      </c>
      <c r="C116" s="553" t="s">
        <v>446</v>
      </c>
      <c r="D116" s="553" t="s">
        <v>81</v>
      </c>
      <c r="E116" s="553" t="s">
        <v>67</v>
      </c>
      <c r="F116" s="576"/>
      <c r="G116" s="576"/>
      <c r="H116" s="576"/>
      <c r="I116" s="569" t="s">
        <v>447</v>
      </c>
      <c r="J116" s="576" t="s">
        <v>448</v>
      </c>
      <c r="K116" s="576" t="s">
        <v>449</v>
      </c>
      <c r="L116" s="576" t="s">
        <v>450</v>
      </c>
      <c r="M116" s="576">
        <v>1</v>
      </c>
      <c r="N116" s="576">
        <v>1</v>
      </c>
      <c r="O116" s="576" t="s">
        <v>67</v>
      </c>
      <c r="P116" s="576" t="s">
        <v>67</v>
      </c>
      <c r="Q116" s="576">
        <v>1</v>
      </c>
      <c r="R116" s="576" t="s">
        <v>67</v>
      </c>
      <c r="S116" s="329"/>
      <c r="T116" s="329"/>
    </row>
    <row r="117" spans="1:20" ht="28.8" x14ac:dyDescent="0.25">
      <c r="B117" s="830" t="s">
        <v>451</v>
      </c>
      <c r="C117" s="553" t="s">
        <v>452</v>
      </c>
      <c r="D117" s="553" t="s">
        <v>61</v>
      </c>
      <c r="E117" s="553" t="s">
        <v>101</v>
      </c>
      <c r="F117" s="576"/>
      <c r="G117" s="576"/>
      <c r="H117" s="576"/>
      <c r="I117" s="569" t="s">
        <v>447</v>
      </c>
      <c r="J117" s="576" t="s">
        <v>448</v>
      </c>
      <c r="K117" s="576" t="s">
        <v>449</v>
      </c>
      <c r="L117" s="576" t="s">
        <v>450</v>
      </c>
      <c r="M117" s="576">
        <v>2</v>
      </c>
      <c r="N117" s="576">
        <v>1</v>
      </c>
      <c r="O117" s="576" t="s">
        <v>67</v>
      </c>
      <c r="P117" s="576" t="s">
        <v>67</v>
      </c>
      <c r="Q117" s="576">
        <v>1</v>
      </c>
      <c r="R117" s="576" t="s">
        <v>67</v>
      </c>
      <c r="S117" s="329"/>
      <c r="T117" s="329"/>
    </row>
    <row r="118" spans="1:20" ht="15" thickBot="1" x14ac:dyDescent="0.3">
      <c r="B118" s="580" t="s">
        <v>453</v>
      </c>
      <c r="C118" s="581"/>
      <c r="D118" s="581"/>
      <c r="E118" s="581"/>
      <c r="F118" s="581"/>
      <c r="G118" s="581"/>
      <c r="H118" s="581"/>
      <c r="I118" s="581"/>
      <c r="J118" s="581"/>
      <c r="K118" s="581"/>
      <c r="L118" s="581"/>
      <c r="M118" s="581"/>
      <c r="N118" s="581"/>
      <c r="O118" s="581"/>
      <c r="P118" s="581"/>
      <c r="Q118" s="581"/>
      <c r="R118" s="581"/>
      <c r="S118" s="318"/>
      <c r="T118" s="318"/>
    </row>
    <row r="119" spans="1:20" ht="28.8" x14ac:dyDescent="0.25">
      <c r="A119" s="319" t="s">
        <v>454</v>
      </c>
      <c r="B119" s="836" t="s">
        <v>455</v>
      </c>
      <c r="C119" s="553"/>
      <c r="D119" s="553"/>
      <c r="E119" s="553" t="s">
        <v>67</v>
      </c>
      <c r="F119" s="576"/>
      <c r="G119" s="576"/>
      <c r="H119" s="576"/>
      <c r="I119" s="569" t="s">
        <v>456</v>
      </c>
      <c r="J119" s="583" t="s">
        <v>67</v>
      </c>
      <c r="K119" s="583" t="s">
        <v>67</v>
      </c>
      <c r="L119" s="583" t="s">
        <v>67</v>
      </c>
      <c r="M119" s="837"/>
      <c r="N119" s="837"/>
      <c r="O119" s="583"/>
      <c r="P119" s="583"/>
      <c r="Q119" s="583"/>
      <c r="R119" s="583"/>
      <c r="S119" s="329"/>
      <c r="T119" s="329"/>
    </row>
    <row r="120" spans="1:20" ht="28.8" x14ac:dyDescent="0.25">
      <c r="B120" s="836" t="s">
        <v>457</v>
      </c>
      <c r="C120" s="553"/>
      <c r="D120" s="553"/>
      <c r="E120" s="553" t="s">
        <v>67</v>
      </c>
      <c r="F120" s="576"/>
      <c r="G120" s="576"/>
      <c r="H120" s="576"/>
      <c r="I120" s="569" t="s">
        <v>456</v>
      </c>
      <c r="J120" s="583" t="s">
        <v>67</v>
      </c>
      <c r="K120" s="583" t="s">
        <v>67</v>
      </c>
      <c r="L120" s="583" t="s">
        <v>67</v>
      </c>
      <c r="M120" s="837"/>
      <c r="N120" s="837"/>
      <c r="O120" s="583"/>
      <c r="P120" s="583"/>
      <c r="Q120" s="583"/>
      <c r="R120" s="583"/>
      <c r="S120" s="329"/>
      <c r="T120" s="329"/>
    </row>
    <row r="121" spans="1:20" ht="14.4" x14ac:dyDescent="0.25">
      <c r="B121" s="857" t="s">
        <v>458</v>
      </c>
      <c r="C121" s="581"/>
      <c r="D121" s="581"/>
      <c r="E121" s="581"/>
      <c r="F121" s="581"/>
      <c r="G121" s="581"/>
      <c r="H121" s="581"/>
      <c r="I121" s="581"/>
      <c r="J121" s="581"/>
      <c r="K121" s="581"/>
      <c r="L121" s="581"/>
      <c r="M121" s="581"/>
      <c r="N121" s="581"/>
      <c r="O121" s="581"/>
      <c r="P121" s="581"/>
      <c r="Q121" s="581"/>
      <c r="R121" s="581"/>
      <c r="S121" s="318"/>
      <c r="T121" s="318"/>
    </row>
    <row r="122" spans="1:20" ht="28.8" x14ac:dyDescent="0.3">
      <c r="B122" s="924"/>
      <c r="C122" s="856" t="s">
        <v>459</v>
      </c>
      <c r="D122" s="573"/>
      <c r="E122" s="573"/>
      <c r="F122" s="573"/>
      <c r="G122" s="573"/>
      <c r="H122" s="832"/>
      <c r="I122" s="832"/>
      <c r="J122" s="573"/>
      <c r="K122" s="573"/>
      <c r="L122" s="574"/>
      <c r="M122" s="574"/>
      <c r="N122" s="574"/>
      <c r="O122" s="574"/>
      <c r="P122" s="574"/>
      <c r="Q122" s="574"/>
      <c r="R122" s="574"/>
      <c r="S122" s="832"/>
      <c r="T122" s="318"/>
    </row>
    <row r="123" spans="1:20" ht="100.8" x14ac:dyDescent="0.25">
      <c r="B123" s="567" t="s">
        <v>460</v>
      </c>
      <c r="C123" s="840" t="s">
        <v>461</v>
      </c>
      <c r="D123" s="841" t="s">
        <v>61</v>
      </c>
      <c r="E123" s="842" t="s">
        <v>67</v>
      </c>
      <c r="F123" s="842"/>
      <c r="G123" s="842"/>
      <c r="H123" s="842"/>
      <c r="I123" s="844" t="s">
        <v>462</v>
      </c>
      <c r="J123" s="842" t="s">
        <v>67</v>
      </c>
      <c r="K123" s="842" t="s">
        <v>67</v>
      </c>
      <c r="L123" s="842" t="s">
        <v>67</v>
      </c>
      <c r="M123" s="842">
        <v>2</v>
      </c>
      <c r="N123" s="842">
        <v>2</v>
      </c>
      <c r="O123" s="842">
        <v>2</v>
      </c>
      <c r="P123" s="842">
        <v>1</v>
      </c>
      <c r="Q123" s="842">
        <v>2</v>
      </c>
      <c r="R123" s="842">
        <v>1</v>
      </c>
      <c r="S123" s="959"/>
      <c r="T123" s="959"/>
    </row>
    <row r="124" spans="1:20" ht="57.6" x14ac:dyDescent="0.3">
      <c r="B124" s="925"/>
      <c r="C124" s="858" t="s">
        <v>463</v>
      </c>
      <c r="D124" s="572"/>
      <c r="E124" s="573"/>
      <c r="F124" s="573"/>
      <c r="G124" s="573"/>
      <c r="H124" s="832"/>
      <c r="I124" s="843"/>
      <c r="J124" s="823"/>
      <c r="K124" s="573"/>
      <c r="L124" s="574"/>
      <c r="M124" s="574"/>
      <c r="N124" s="574"/>
      <c r="O124" s="574"/>
      <c r="P124" s="574"/>
      <c r="Q124" s="574"/>
      <c r="R124" s="574"/>
      <c r="S124" s="832"/>
      <c r="T124" s="318"/>
    </row>
    <row r="125" spans="1:20" ht="28.8" x14ac:dyDescent="0.3">
      <c r="B125" s="845" t="s">
        <v>464</v>
      </c>
      <c r="C125" s="855" t="s">
        <v>465</v>
      </c>
      <c r="D125" s="847" t="s">
        <v>61</v>
      </c>
      <c r="E125" s="847" t="s">
        <v>466</v>
      </c>
      <c r="F125" s="576"/>
      <c r="G125" s="576"/>
      <c r="H125" s="576"/>
      <c r="I125" s="849" t="s">
        <v>217</v>
      </c>
      <c r="J125" s="576"/>
      <c r="K125" s="850" t="s">
        <v>467</v>
      </c>
      <c r="L125" s="576"/>
      <c r="M125" s="576" t="s">
        <v>67</v>
      </c>
      <c r="N125" s="576" t="s">
        <v>67</v>
      </c>
      <c r="O125" s="576">
        <v>1</v>
      </c>
      <c r="P125" s="576" t="s">
        <v>67</v>
      </c>
      <c r="Q125" s="576" t="s">
        <v>67</v>
      </c>
      <c r="R125" s="576">
        <v>1</v>
      </c>
      <c r="S125" s="959"/>
      <c r="T125" s="959"/>
    </row>
    <row r="126" spans="1:20" ht="43.2" x14ac:dyDescent="0.25">
      <c r="B126" s="846" t="s">
        <v>468</v>
      </c>
      <c r="C126" s="848" t="s">
        <v>469</v>
      </c>
      <c r="D126" s="847" t="s">
        <v>61</v>
      </c>
      <c r="E126" s="847" t="s">
        <v>470</v>
      </c>
      <c r="F126" s="576"/>
      <c r="G126" s="576"/>
      <c r="H126" s="576"/>
      <c r="I126" s="849" t="s">
        <v>222</v>
      </c>
      <c r="J126" s="576"/>
      <c r="K126" s="850" t="s">
        <v>471</v>
      </c>
      <c r="L126" s="576"/>
      <c r="M126" s="576" t="s">
        <v>67</v>
      </c>
      <c r="N126" s="576" t="s">
        <v>67</v>
      </c>
      <c r="O126" s="576">
        <v>1</v>
      </c>
      <c r="P126" s="576" t="s">
        <v>67</v>
      </c>
      <c r="Q126" s="576" t="s">
        <v>67</v>
      </c>
      <c r="R126" s="576">
        <v>1</v>
      </c>
      <c r="S126" s="959"/>
      <c r="T126" s="959"/>
    </row>
    <row r="127" spans="1:20" ht="28.8" x14ac:dyDescent="0.25">
      <c r="B127" s="846" t="s">
        <v>472</v>
      </c>
      <c r="C127" s="847" t="s">
        <v>473</v>
      </c>
      <c r="D127" s="847" t="s">
        <v>61</v>
      </c>
      <c r="E127" s="847" t="s">
        <v>474</v>
      </c>
      <c r="F127" s="576"/>
      <c r="G127" s="576"/>
      <c r="H127" s="576"/>
      <c r="I127" s="849" t="s">
        <v>202</v>
      </c>
      <c r="J127" s="576"/>
      <c r="K127" s="850" t="s">
        <v>471</v>
      </c>
      <c r="L127" s="576"/>
      <c r="M127" s="576" t="s">
        <v>67</v>
      </c>
      <c r="N127" s="576" t="s">
        <v>67</v>
      </c>
      <c r="O127" s="576">
        <v>1</v>
      </c>
      <c r="P127" s="576" t="s">
        <v>67</v>
      </c>
      <c r="Q127" s="576" t="s">
        <v>67</v>
      </c>
      <c r="R127" s="576">
        <v>1</v>
      </c>
      <c r="S127" s="959"/>
      <c r="T127" s="959"/>
    </row>
    <row r="128" spans="1:20" ht="28.8" x14ac:dyDescent="0.25">
      <c r="B128" s="846" t="s">
        <v>475</v>
      </c>
      <c r="C128" s="847" t="s">
        <v>476</v>
      </c>
      <c r="D128" s="847" t="s">
        <v>61</v>
      </c>
      <c r="E128" s="847" t="s">
        <v>477</v>
      </c>
      <c r="F128" s="576"/>
      <c r="G128" s="576"/>
      <c r="H128" s="576"/>
      <c r="I128" s="849" t="s">
        <v>217</v>
      </c>
      <c r="J128" s="576"/>
      <c r="K128" s="850" t="s">
        <v>478</v>
      </c>
      <c r="L128" s="576"/>
      <c r="M128" s="576" t="s">
        <v>67</v>
      </c>
      <c r="N128" s="576" t="s">
        <v>67</v>
      </c>
      <c r="O128" s="576">
        <v>1</v>
      </c>
      <c r="P128" s="576" t="s">
        <v>67</v>
      </c>
      <c r="Q128" s="576" t="s">
        <v>67</v>
      </c>
      <c r="R128" s="576">
        <v>1</v>
      </c>
      <c r="S128" s="959"/>
      <c r="T128" s="959"/>
    </row>
    <row r="129" spans="2:20" ht="33" customHeight="1" x14ac:dyDescent="0.25">
      <c r="B129" s="851"/>
      <c r="C129" s="852"/>
      <c r="D129" s="852"/>
      <c r="E129" s="852"/>
      <c r="F129" s="852"/>
      <c r="G129" s="853"/>
      <c r="H129" s="853"/>
      <c r="I129" s="854"/>
      <c r="J129" s="853"/>
      <c r="K129" s="853"/>
      <c r="L129" s="853"/>
      <c r="M129" s="853"/>
      <c r="N129" s="853"/>
      <c r="O129" s="853"/>
      <c r="P129" s="853"/>
      <c r="Q129" s="853"/>
      <c r="R129" s="853"/>
      <c r="S129" s="329"/>
      <c r="T129" s="329"/>
    </row>
    <row r="130" spans="2:20" ht="14.4" x14ac:dyDescent="0.25">
      <c r="B130" s="553" t="s">
        <v>479</v>
      </c>
      <c r="C130" s="553" t="s">
        <v>23</v>
      </c>
      <c r="D130" s="549"/>
      <c r="E130" s="553"/>
      <c r="F130" s="553"/>
      <c r="G130" s="583"/>
      <c r="H130" s="583"/>
      <c r="I130" s="569"/>
      <c r="J130" s="583"/>
      <c r="K130" s="583"/>
      <c r="L130" s="583"/>
      <c r="M130" s="583"/>
      <c r="N130" s="583"/>
      <c r="O130" s="583"/>
      <c r="P130" s="583"/>
      <c r="Q130" s="583"/>
      <c r="R130" s="583"/>
      <c r="S130" s="329"/>
      <c r="T130" s="329"/>
    </row>
    <row r="131" spans="2:20" ht="14.4" x14ac:dyDescent="0.3">
      <c r="B131" s="554"/>
      <c r="C131" s="553" t="s">
        <v>24</v>
      </c>
      <c r="D131" s="550"/>
      <c r="E131" s="584"/>
      <c r="F131" s="584"/>
      <c r="G131" s="585"/>
      <c r="H131" s="585"/>
      <c r="I131" s="585"/>
      <c r="J131" s="585"/>
      <c r="K131" s="585"/>
      <c r="L131" s="585"/>
      <c r="M131" s="585"/>
      <c r="N131" s="585"/>
      <c r="O131" s="585"/>
      <c r="P131" s="585"/>
      <c r="Q131" s="585"/>
      <c r="R131" s="585"/>
      <c r="S131" s="329"/>
      <c r="T131" s="329"/>
    </row>
    <row r="132" spans="2:20" ht="43.2" x14ac:dyDescent="0.3">
      <c r="B132" s="554"/>
      <c r="C132" s="919" t="s">
        <v>25</v>
      </c>
      <c r="D132" s="551"/>
      <c r="E132" s="584"/>
      <c r="F132" s="584"/>
      <c r="G132" s="585"/>
      <c r="H132" s="585"/>
      <c r="I132" s="585"/>
      <c r="J132" s="585"/>
      <c r="K132" s="585"/>
      <c r="L132" s="585"/>
      <c r="M132" s="585"/>
      <c r="N132" s="585"/>
      <c r="O132" s="585"/>
      <c r="P132" s="585"/>
      <c r="Q132" s="585"/>
      <c r="R132" s="585"/>
      <c r="S132" s="329"/>
      <c r="T132" s="329"/>
    </row>
    <row r="133" spans="2:20" ht="57.6" x14ac:dyDescent="0.3">
      <c r="B133" s="555"/>
      <c r="C133" s="556" t="s">
        <v>480</v>
      </c>
      <c r="D133" s="552"/>
      <c r="E133" s="586"/>
      <c r="F133" s="586"/>
      <c r="G133" s="585"/>
      <c r="H133" s="585"/>
      <c r="I133" s="585"/>
      <c r="J133" s="585"/>
      <c r="K133" s="585"/>
      <c r="L133" s="585"/>
      <c r="M133" s="585"/>
      <c r="N133" s="585"/>
      <c r="O133" s="585"/>
      <c r="P133" s="585"/>
      <c r="Q133" s="585"/>
      <c r="R133" s="585"/>
      <c r="S133" s="329"/>
      <c r="T133" s="329"/>
    </row>
    <row r="134" spans="2:20" ht="52.5" customHeight="1" x14ac:dyDescent="0.3">
      <c r="B134" s="555"/>
      <c r="C134" s="559" t="s">
        <v>27</v>
      </c>
      <c r="D134" s="586"/>
      <c r="E134" s="586"/>
      <c r="F134" s="586"/>
      <c r="G134" s="585"/>
      <c r="H134" s="585"/>
      <c r="I134" s="585"/>
      <c r="J134" s="585"/>
      <c r="K134" s="585"/>
      <c r="L134" s="585"/>
      <c r="M134" s="585"/>
      <c r="N134" s="585"/>
      <c r="O134" s="585"/>
      <c r="P134" s="585"/>
      <c r="Q134" s="585"/>
      <c r="R134" s="585"/>
      <c r="S134" s="329"/>
      <c r="T134" s="329"/>
    </row>
    <row r="135" spans="2:20" ht="14.4" x14ac:dyDescent="0.3">
      <c r="B135" s="555"/>
      <c r="C135" s="557"/>
      <c r="D135" s="586"/>
      <c r="E135" s="586"/>
      <c r="F135" s="586"/>
      <c r="G135" s="585"/>
      <c r="H135" s="585"/>
      <c r="I135" s="585"/>
      <c r="J135" s="585"/>
      <c r="K135" s="585"/>
      <c r="L135" s="585"/>
      <c r="M135" s="585"/>
      <c r="N135" s="585"/>
      <c r="O135" s="585"/>
      <c r="P135" s="585"/>
      <c r="Q135" s="585"/>
      <c r="R135" s="585"/>
      <c r="S135" s="329"/>
      <c r="T135" s="329"/>
    </row>
    <row r="136" spans="2:20" ht="14.4" x14ac:dyDescent="0.3">
      <c r="B136" s="553"/>
      <c r="C136" s="553"/>
      <c r="D136" s="586"/>
      <c r="E136" s="586"/>
      <c r="F136" s="586"/>
      <c r="G136" s="585"/>
      <c r="H136" s="585"/>
      <c r="I136" s="585"/>
      <c r="J136" s="585"/>
      <c r="K136" s="585"/>
      <c r="L136" s="585"/>
      <c r="M136" s="585"/>
      <c r="N136" s="585"/>
      <c r="O136" s="585"/>
      <c r="P136" s="585"/>
      <c r="Q136" s="585"/>
      <c r="R136" s="585"/>
      <c r="S136" s="329"/>
      <c r="T136" s="329"/>
    </row>
    <row r="137" spans="2:20" ht="14.4" x14ac:dyDescent="0.3">
      <c r="B137" s="555"/>
      <c r="C137" s="553"/>
      <c r="D137" s="586"/>
      <c r="E137" s="586"/>
      <c r="F137" s="586"/>
      <c r="G137" s="585"/>
      <c r="H137" s="585"/>
      <c r="I137" s="585"/>
      <c r="J137" s="585"/>
      <c r="K137" s="585"/>
      <c r="L137" s="585"/>
      <c r="M137" s="585"/>
      <c r="N137" s="585"/>
      <c r="O137" s="585"/>
      <c r="P137" s="585"/>
      <c r="Q137" s="585"/>
      <c r="R137" s="585"/>
      <c r="S137" s="329"/>
      <c r="T137" s="329"/>
    </row>
    <row r="138" spans="2:20" ht="14.4" x14ac:dyDescent="0.3">
      <c r="B138" s="555"/>
      <c r="C138" s="553"/>
      <c r="D138" s="586"/>
      <c r="E138" s="586"/>
      <c r="F138" s="586"/>
      <c r="G138" s="585"/>
      <c r="H138" s="585"/>
      <c r="I138" s="585"/>
      <c r="J138" s="585"/>
      <c r="K138" s="585"/>
      <c r="L138" s="585"/>
      <c r="M138" s="585"/>
      <c r="N138" s="585"/>
      <c r="O138" s="585"/>
      <c r="P138" s="585"/>
      <c r="Q138" s="585"/>
      <c r="R138" s="585"/>
      <c r="S138" s="329"/>
      <c r="T138" s="329"/>
    </row>
    <row r="139" spans="2:20" ht="14.4" x14ac:dyDescent="0.3">
      <c r="B139" s="555"/>
      <c r="C139" s="586"/>
      <c r="D139" s="586"/>
      <c r="E139" s="586"/>
      <c r="F139" s="586"/>
      <c r="G139" s="585"/>
      <c r="H139" s="585"/>
      <c r="I139" s="585"/>
      <c r="J139" s="585"/>
      <c r="K139" s="585"/>
      <c r="L139" s="585"/>
      <c r="M139" s="585"/>
      <c r="N139" s="585"/>
      <c r="O139" s="585"/>
      <c r="P139" s="585"/>
      <c r="Q139" s="585"/>
      <c r="R139" s="585"/>
      <c r="S139" s="329"/>
      <c r="T139" s="329"/>
    </row>
    <row r="140" spans="2:20" ht="9" customHeight="1" x14ac:dyDescent="0.25">
      <c r="B140" s="975"/>
      <c r="C140" s="975"/>
      <c r="D140" s="975"/>
      <c r="E140" s="975"/>
      <c r="F140" s="975"/>
      <c r="G140" s="975"/>
      <c r="H140" s="975"/>
      <c r="I140" s="975"/>
      <c r="J140" s="975"/>
      <c r="K140" s="975"/>
      <c r="L140" s="975"/>
      <c r="M140" s="975"/>
      <c r="N140" s="975"/>
      <c r="O140" s="975"/>
      <c r="P140" s="975"/>
      <c r="Q140" s="975"/>
      <c r="R140" s="975"/>
      <c r="S140" s="329"/>
      <c r="T140" s="329"/>
    </row>
    <row r="141" spans="2:20" ht="14.4" x14ac:dyDescent="0.3">
      <c r="B141" s="919"/>
      <c r="C141" s="926"/>
      <c r="D141" s="926"/>
      <c r="E141" s="926"/>
      <c r="F141" s="926"/>
      <c r="G141" s="926"/>
      <c r="H141" s="926"/>
      <c r="I141" s="926"/>
      <c r="J141" s="926"/>
      <c r="K141" s="926"/>
      <c r="L141" s="926"/>
      <c r="M141" s="926"/>
      <c r="N141" s="926"/>
      <c r="O141" s="926"/>
      <c r="P141" s="926"/>
      <c r="Q141" s="926"/>
      <c r="R141" s="926"/>
    </row>
    <row r="142" spans="2:20" ht="14.4" x14ac:dyDescent="0.3">
      <c r="B142" s="919"/>
      <c r="C142" s="926"/>
      <c r="D142" s="926"/>
      <c r="E142" s="926"/>
      <c r="F142" s="926"/>
      <c r="G142" s="926"/>
      <c r="H142" s="926"/>
      <c r="I142" s="926"/>
      <c r="J142" s="926"/>
      <c r="K142" s="926"/>
      <c r="L142" s="926"/>
      <c r="M142" s="926"/>
      <c r="N142" s="926"/>
      <c r="O142" s="926"/>
      <c r="P142" s="926"/>
      <c r="Q142" s="926"/>
      <c r="R142" s="926"/>
    </row>
    <row r="143" spans="2:20" ht="14.4" x14ac:dyDescent="0.3">
      <c r="B143" s="919"/>
      <c r="C143" s="926"/>
      <c r="D143" s="926"/>
      <c r="E143" s="926"/>
      <c r="F143" s="926"/>
      <c r="G143" s="926"/>
      <c r="H143" s="926"/>
      <c r="I143" s="926"/>
      <c r="J143" s="926"/>
      <c r="K143" s="926"/>
      <c r="L143" s="926"/>
      <c r="M143" s="926"/>
      <c r="N143" s="926"/>
      <c r="O143" s="926"/>
      <c r="P143" s="926"/>
      <c r="Q143" s="926"/>
      <c r="R143" s="926"/>
    </row>
    <row r="144" spans="2:20" ht="14.4" x14ac:dyDescent="0.3">
      <c r="B144" s="919"/>
      <c r="C144" s="926"/>
      <c r="D144" s="926"/>
      <c r="E144" s="926"/>
      <c r="F144" s="926"/>
      <c r="G144" s="926"/>
      <c r="H144" s="926"/>
      <c r="I144" s="926"/>
      <c r="J144" s="926"/>
      <c r="K144" s="926"/>
      <c r="L144" s="926"/>
      <c r="M144" s="926"/>
      <c r="N144" s="926"/>
      <c r="O144" s="926"/>
      <c r="P144" s="926"/>
      <c r="Q144" s="926"/>
      <c r="R144" s="926"/>
    </row>
    <row r="145" spans="2:18" ht="14.4" x14ac:dyDescent="0.3">
      <c r="B145" s="919"/>
      <c r="C145" s="926"/>
      <c r="D145" s="926"/>
      <c r="E145" s="926"/>
      <c r="F145" s="926"/>
      <c r="G145" s="926"/>
      <c r="H145" s="926"/>
      <c r="I145" s="926"/>
      <c r="J145" s="926"/>
      <c r="K145" s="926"/>
      <c r="L145" s="926"/>
      <c r="M145" s="926"/>
      <c r="N145" s="926"/>
      <c r="O145" s="926"/>
      <c r="P145" s="926"/>
      <c r="Q145" s="926"/>
      <c r="R145" s="926"/>
    </row>
    <row r="146" spans="2:18" ht="14.4" x14ac:dyDescent="0.3">
      <c r="B146" s="919"/>
      <c r="C146" s="926"/>
      <c r="D146" s="926"/>
      <c r="E146" s="926"/>
      <c r="F146" s="926"/>
      <c r="G146" s="926"/>
      <c r="H146" s="926"/>
      <c r="I146" s="926"/>
      <c r="J146" s="926"/>
      <c r="K146" s="926"/>
      <c r="L146" s="926"/>
      <c r="M146" s="926"/>
      <c r="N146" s="926"/>
      <c r="O146" s="926"/>
      <c r="P146" s="926"/>
      <c r="Q146" s="926"/>
      <c r="R146" s="926"/>
    </row>
    <row r="147" spans="2:18" ht="14.4" x14ac:dyDescent="0.3">
      <c r="B147" s="919"/>
      <c r="C147" s="926"/>
      <c r="D147" s="926"/>
      <c r="E147" s="926"/>
      <c r="F147" s="926"/>
      <c r="G147" s="926"/>
      <c r="H147" s="926"/>
      <c r="I147" s="926"/>
      <c r="J147" s="926"/>
      <c r="K147" s="926"/>
      <c r="L147" s="926"/>
      <c r="M147" s="926"/>
      <c r="N147" s="926"/>
      <c r="O147" s="926"/>
      <c r="P147" s="926"/>
      <c r="Q147" s="926"/>
      <c r="R147" s="926"/>
    </row>
    <row r="148" spans="2:18" ht="14.4" x14ac:dyDescent="0.3">
      <c r="B148" s="919"/>
      <c r="C148" s="926"/>
      <c r="D148" s="926"/>
      <c r="E148" s="926"/>
      <c r="F148" s="926"/>
      <c r="G148" s="926"/>
      <c r="H148" s="926"/>
      <c r="I148" s="926"/>
      <c r="J148" s="926"/>
      <c r="K148" s="926"/>
      <c r="L148" s="926"/>
      <c r="M148" s="926"/>
      <c r="N148" s="926"/>
      <c r="O148" s="926"/>
      <c r="P148" s="926"/>
      <c r="Q148" s="926"/>
      <c r="R148" s="926"/>
    </row>
    <row r="149" spans="2:18" ht="14.4" x14ac:dyDescent="0.3">
      <c r="B149" s="919"/>
      <c r="C149" s="926"/>
      <c r="D149" s="926"/>
      <c r="E149" s="926"/>
      <c r="F149" s="926"/>
      <c r="G149" s="926"/>
      <c r="H149" s="926"/>
      <c r="I149" s="926"/>
      <c r="J149" s="926"/>
      <c r="K149" s="926"/>
      <c r="L149" s="926"/>
      <c r="M149" s="926"/>
      <c r="N149" s="926"/>
      <c r="O149" s="926"/>
      <c r="P149" s="926"/>
      <c r="Q149" s="926"/>
      <c r="R149" s="926"/>
    </row>
    <row r="150" spans="2:18" ht="14.4" x14ac:dyDescent="0.3">
      <c r="B150" s="919"/>
      <c r="C150" s="926"/>
      <c r="D150" s="926"/>
      <c r="E150" s="926"/>
      <c r="F150" s="926"/>
      <c r="G150" s="926"/>
      <c r="H150" s="926"/>
      <c r="I150" s="926"/>
      <c r="J150" s="926"/>
      <c r="K150" s="926"/>
      <c r="L150" s="926"/>
      <c r="M150" s="926"/>
      <c r="N150" s="926"/>
      <c r="O150" s="926"/>
      <c r="P150" s="926"/>
      <c r="Q150" s="926"/>
      <c r="R150" s="926"/>
    </row>
    <row r="151" spans="2:18" ht="14.4" x14ac:dyDescent="0.3">
      <c r="B151" s="919"/>
      <c r="C151" s="926"/>
      <c r="D151" s="926"/>
      <c r="E151" s="926"/>
      <c r="F151" s="926"/>
      <c r="G151" s="926"/>
      <c r="H151" s="926"/>
      <c r="I151" s="926"/>
      <c r="J151" s="926"/>
      <c r="K151" s="926"/>
      <c r="L151" s="926"/>
      <c r="M151" s="926"/>
      <c r="N151" s="926"/>
      <c r="O151" s="926"/>
      <c r="P151" s="926"/>
      <c r="Q151" s="926"/>
      <c r="R151" s="926"/>
    </row>
    <row r="152" spans="2:18" ht="14.4" x14ac:dyDescent="0.3">
      <c r="B152" s="919"/>
      <c r="C152" s="926"/>
      <c r="D152" s="926"/>
      <c r="E152" s="926"/>
      <c r="F152" s="926"/>
      <c r="G152" s="926"/>
      <c r="H152" s="926"/>
      <c r="I152" s="926"/>
      <c r="J152" s="926"/>
      <c r="K152" s="926"/>
      <c r="L152" s="926"/>
      <c r="M152" s="926"/>
      <c r="N152" s="926"/>
      <c r="O152" s="926"/>
      <c r="P152" s="926"/>
      <c r="Q152" s="926"/>
      <c r="R152" s="926"/>
    </row>
    <row r="153" spans="2:18" ht="14.4" x14ac:dyDescent="0.3">
      <c r="B153" s="919"/>
      <c r="C153" s="926"/>
      <c r="D153" s="926"/>
      <c r="E153" s="926"/>
      <c r="F153" s="926"/>
      <c r="G153" s="926"/>
      <c r="H153" s="926"/>
      <c r="I153" s="926"/>
      <c r="J153" s="926"/>
      <c r="K153" s="926"/>
      <c r="L153" s="926"/>
      <c r="M153" s="926"/>
      <c r="N153" s="926"/>
      <c r="O153" s="926"/>
      <c r="P153" s="926"/>
      <c r="Q153" s="926"/>
      <c r="R153" s="926"/>
    </row>
    <row r="154" spans="2:18" ht="14.4" x14ac:dyDescent="0.3">
      <c r="B154" s="919"/>
      <c r="C154" s="926"/>
      <c r="D154" s="926"/>
      <c r="E154" s="926"/>
      <c r="F154" s="926"/>
      <c r="G154" s="926"/>
      <c r="H154" s="926"/>
      <c r="I154" s="926"/>
      <c r="J154" s="926"/>
      <c r="K154" s="926"/>
      <c r="L154" s="926"/>
      <c r="M154" s="926"/>
      <c r="N154" s="926"/>
      <c r="O154" s="926"/>
      <c r="P154" s="926"/>
      <c r="Q154" s="926"/>
      <c r="R154" s="926"/>
    </row>
    <row r="155" spans="2:18" ht="14.4" x14ac:dyDescent="0.3">
      <c r="B155" s="919"/>
      <c r="C155" s="926"/>
      <c r="D155" s="926"/>
      <c r="E155" s="926"/>
      <c r="F155" s="926"/>
      <c r="G155" s="926"/>
      <c r="H155" s="926"/>
      <c r="I155" s="926"/>
      <c r="J155" s="926"/>
      <c r="K155" s="926"/>
      <c r="L155" s="926"/>
      <c r="M155" s="926"/>
      <c r="N155" s="926"/>
      <c r="O155" s="926"/>
      <c r="P155" s="926"/>
      <c r="Q155" s="926"/>
      <c r="R155" s="926"/>
    </row>
    <row r="156" spans="2:18" ht="14.4" x14ac:dyDescent="0.3">
      <c r="B156" s="919"/>
      <c r="C156" s="926"/>
      <c r="D156" s="926"/>
      <c r="E156" s="926"/>
      <c r="F156" s="926"/>
      <c r="G156" s="926"/>
      <c r="H156" s="926"/>
      <c r="I156" s="926"/>
      <c r="J156" s="926"/>
      <c r="K156" s="926"/>
      <c r="L156" s="926"/>
      <c r="M156" s="926"/>
      <c r="N156" s="926"/>
      <c r="O156" s="926"/>
      <c r="P156" s="926"/>
      <c r="Q156" s="926"/>
      <c r="R156" s="926"/>
    </row>
    <row r="157" spans="2:18" ht="14.4" x14ac:dyDescent="0.3">
      <c r="B157" s="919"/>
      <c r="C157" s="926"/>
      <c r="D157" s="926"/>
      <c r="E157" s="926"/>
      <c r="F157" s="926"/>
      <c r="G157" s="926"/>
      <c r="H157" s="926"/>
      <c r="I157" s="926"/>
      <c r="J157" s="926"/>
      <c r="K157" s="926"/>
      <c r="L157" s="926"/>
      <c r="M157" s="926"/>
      <c r="N157" s="926"/>
      <c r="O157" s="926"/>
      <c r="P157" s="926"/>
      <c r="Q157" s="926"/>
      <c r="R157" s="926"/>
    </row>
    <row r="158" spans="2:18" ht="14.4" x14ac:dyDescent="0.3">
      <c r="B158" s="919"/>
      <c r="C158" s="926"/>
      <c r="D158" s="926"/>
      <c r="E158" s="926"/>
      <c r="F158" s="926"/>
      <c r="G158" s="926"/>
      <c r="H158" s="926"/>
      <c r="I158" s="926"/>
      <c r="J158" s="926"/>
      <c r="K158" s="926"/>
      <c r="L158" s="926"/>
      <c r="M158" s="926"/>
      <c r="N158" s="926"/>
      <c r="O158" s="926"/>
      <c r="P158" s="926"/>
      <c r="Q158" s="926"/>
      <c r="R158" s="926"/>
    </row>
    <row r="159" spans="2:18" ht="14.4" x14ac:dyDescent="0.3">
      <c r="B159" s="919"/>
      <c r="C159" s="926"/>
      <c r="D159" s="926"/>
      <c r="E159" s="926"/>
      <c r="F159" s="926"/>
      <c r="G159" s="926"/>
      <c r="H159" s="926"/>
      <c r="I159" s="926"/>
      <c r="J159" s="926"/>
      <c r="K159" s="926"/>
      <c r="L159" s="926"/>
      <c r="M159" s="926"/>
      <c r="N159" s="926"/>
      <c r="O159" s="926"/>
      <c r="P159" s="926"/>
      <c r="Q159" s="926"/>
      <c r="R159" s="926"/>
    </row>
    <row r="160" spans="2:18" ht="14.4" x14ac:dyDescent="0.3">
      <c r="B160" s="919"/>
      <c r="C160" s="926"/>
      <c r="D160" s="926"/>
      <c r="E160" s="926"/>
      <c r="F160" s="926"/>
      <c r="G160" s="926"/>
      <c r="H160" s="926"/>
      <c r="I160" s="926"/>
      <c r="J160" s="926"/>
      <c r="K160" s="926"/>
      <c r="L160" s="926"/>
      <c r="M160" s="926"/>
      <c r="N160" s="926"/>
      <c r="O160" s="926"/>
      <c r="P160" s="926"/>
      <c r="Q160" s="926"/>
      <c r="R160" s="926"/>
    </row>
    <row r="161" spans="2:18" ht="14.4" x14ac:dyDescent="0.3">
      <c r="B161" s="919"/>
      <c r="C161" s="926"/>
      <c r="D161" s="926"/>
      <c r="E161" s="926"/>
      <c r="F161" s="926"/>
      <c r="G161" s="926"/>
      <c r="H161" s="926"/>
      <c r="I161" s="926"/>
      <c r="J161" s="926"/>
      <c r="K161" s="926"/>
      <c r="L161" s="926"/>
      <c r="M161" s="926"/>
      <c r="N161" s="926"/>
      <c r="O161" s="926"/>
      <c r="P161" s="926"/>
      <c r="Q161" s="926"/>
      <c r="R161" s="926"/>
    </row>
    <row r="162" spans="2:18" ht="14.4" x14ac:dyDescent="0.3">
      <c r="B162" s="919"/>
      <c r="C162" s="926"/>
      <c r="D162" s="926"/>
      <c r="E162" s="926"/>
      <c r="F162" s="926"/>
      <c r="G162" s="926"/>
      <c r="H162" s="926"/>
      <c r="I162" s="926"/>
      <c r="J162" s="926"/>
      <c r="K162" s="926"/>
      <c r="L162" s="926"/>
      <c r="M162" s="926"/>
      <c r="N162" s="926"/>
      <c r="O162" s="926"/>
      <c r="P162" s="926"/>
      <c r="Q162" s="926"/>
      <c r="R162" s="926"/>
    </row>
    <row r="163" spans="2:18" ht="14.4" x14ac:dyDescent="0.3">
      <c r="B163" s="919"/>
      <c r="C163" s="926"/>
      <c r="D163" s="926"/>
      <c r="E163" s="926"/>
      <c r="F163" s="926"/>
      <c r="G163" s="926"/>
      <c r="H163" s="926"/>
      <c r="I163" s="926"/>
      <c r="J163" s="926"/>
      <c r="K163" s="926"/>
      <c r="L163" s="926"/>
      <c r="M163" s="926"/>
      <c r="N163" s="926"/>
      <c r="O163" s="926"/>
      <c r="P163" s="926"/>
      <c r="Q163" s="926"/>
      <c r="R163" s="926"/>
    </row>
    <row r="164" spans="2:18" ht="14.4" x14ac:dyDescent="0.3">
      <c r="B164" s="919"/>
      <c r="C164" s="926"/>
      <c r="D164" s="926"/>
      <c r="E164" s="926"/>
      <c r="F164" s="926"/>
      <c r="G164" s="926"/>
      <c r="H164" s="926"/>
      <c r="I164" s="926"/>
      <c r="J164" s="926"/>
      <c r="K164" s="926"/>
      <c r="L164" s="926"/>
      <c r="M164" s="926"/>
      <c r="N164" s="926"/>
      <c r="O164" s="926"/>
      <c r="P164" s="926"/>
      <c r="Q164" s="926"/>
      <c r="R164" s="926"/>
    </row>
    <row r="165" spans="2:18" ht="14.4" x14ac:dyDescent="0.3">
      <c r="B165" s="919"/>
      <c r="C165" s="926"/>
      <c r="D165" s="926"/>
      <c r="E165" s="926"/>
      <c r="F165" s="926"/>
      <c r="G165" s="926"/>
      <c r="H165" s="926"/>
      <c r="I165" s="926"/>
      <c r="J165" s="926"/>
      <c r="K165" s="926"/>
      <c r="L165" s="926"/>
      <c r="M165" s="926"/>
      <c r="N165" s="926"/>
      <c r="O165" s="926"/>
      <c r="P165" s="926"/>
      <c r="Q165" s="926"/>
      <c r="R165" s="926"/>
    </row>
    <row r="166" spans="2:18" ht="14.4" x14ac:dyDescent="0.3">
      <c r="B166" s="919"/>
      <c r="C166" s="926"/>
      <c r="D166" s="926"/>
      <c r="E166" s="926"/>
      <c r="F166" s="926"/>
      <c r="G166" s="926"/>
      <c r="H166" s="926"/>
      <c r="I166" s="926"/>
      <c r="J166" s="926"/>
      <c r="K166" s="926"/>
      <c r="L166" s="926"/>
      <c r="M166" s="926"/>
      <c r="N166" s="926"/>
      <c r="O166" s="926"/>
      <c r="P166" s="926"/>
      <c r="Q166" s="926"/>
      <c r="R166" s="926"/>
    </row>
    <row r="167" spans="2:18" ht="14.4" x14ac:dyDescent="0.3">
      <c r="B167" s="919"/>
      <c r="C167" s="926"/>
      <c r="D167" s="926"/>
      <c r="E167" s="926"/>
      <c r="F167" s="926"/>
      <c r="G167" s="926"/>
      <c r="H167" s="926"/>
      <c r="I167" s="926"/>
      <c r="J167" s="926"/>
      <c r="K167" s="926"/>
      <c r="L167" s="926"/>
      <c r="M167" s="926"/>
      <c r="N167" s="926"/>
      <c r="O167" s="926"/>
      <c r="P167" s="926"/>
      <c r="Q167" s="926"/>
      <c r="R167" s="926"/>
    </row>
    <row r="168" spans="2:18" ht="14.4" x14ac:dyDescent="0.3">
      <c r="B168" s="919"/>
      <c r="C168" s="926"/>
      <c r="D168" s="926"/>
      <c r="E168" s="926"/>
      <c r="F168" s="926"/>
      <c r="G168" s="926"/>
      <c r="H168" s="926"/>
      <c r="I168" s="926"/>
      <c r="J168" s="926"/>
      <c r="K168" s="926"/>
      <c r="L168" s="926"/>
      <c r="M168" s="926"/>
      <c r="N168" s="926"/>
      <c r="O168" s="926"/>
      <c r="P168" s="926"/>
      <c r="Q168" s="926"/>
      <c r="R168" s="926"/>
    </row>
    <row r="169" spans="2:18" ht="14.4" x14ac:dyDescent="0.3">
      <c r="B169" s="919"/>
      <c r="C169" s="926"/>
      <c r="D169" s="926"/>
      <c r="E169" s="926"/>
      <c r="F169" s="926"/>
      <c r="G169" s="926"/>
      <c r="H169" s="926"/>
      <c r="I169" s="926"/>
      <c r="J169" s="926"/>
      <c r="K169" s="926"/>
      <c r="L169" s="926"/>
      <c r="M169" s="926"/>
      <c r="N169" s="926"/>
      <c r="O169" s="926"/>
      <c r="P169" s="926"/>
      <c r="Q169" s="926"/>
      <c r="R169" s="926"/>
    </row>
    <row r="170" spans="2:18" ht="14.4" x14ac:dyDescent="0.3">
      <c r="B170" s="919"/>
      <c r="C170" s="926"/>
      <c r="D170" s="926"/>
      <c r="E170" s="926"/>
      <c r="F170" s="926"/>
      <c r="G170" s="926"/>
      <c r="H170" s="926"/>
      <c r="I170" s="926"/>
      <c r="J170" s="926"/>
      <c r="K170" s="926"/>
      <c r="L170" s="926"/>
      <c r="M170" s="926"/>
      <c r="N170" s="926"/>
      <c r="O170" s="926"/>
      <c r="P170" s="926"/>
      <c r="Q170" s="926"/>
      <c r="R170" s="926"/>
    </row>
    <row r="171" spans="2:18" ht="14.4" x14ac:dyDescent="0.3">
      <c r="B171" s="919"/>
      <c r="C171" s="926"/>
      <c r="D171" s="926"/>
      <c r="E171" s="926"/>
      <c r="F171" s="926"/>
      <c r="G171" s="926"/>
      <c r="H171" s="926"/>
      <c r="I171" s="926"/>
      <c r="J171" s="926"/>
      <c r="K171" s="926"/>
      <c r="L171" s="926"/>
      <c r="M171" s="926"/>
      <c r="N171" s="926"/>
      <c r="O171" s="926"/>
      <c r="P171" s="926"/>
      <c r="Q171" s="926"/>
      <c r="R171" s="926"/>
    </row>
    <row r="172" spans="2:18" ht="14.4" x14ac:dyDescent="0.3">
      <c r="B172" s="919"/>
      <c r="C172" s="926"/>
      <c r="D172" s="926"/>
      <c r="E172" s="926"/>
      <c r="F172" s="926"/>
      <c r="G172" s="926"/>
      <c r="H172" s="926"/>
      <c r="I172" s="926"/>
      <c r="J172" s="926"/>
      <c r="K172" s="926"/>
      <c r="L172" s="926"/>
      <c r="M172" s="926"/>
      <c r="N172" s="926"/>
      <c r="O172" s="926"/>
      <c r="P172" s="926"/>
      <c r="Q172" s="926"/>
      <c r="R172" s="926"/>
    </row>
    <row r="173" spans="2:18" ht="14.4" x14ac:dyDescent="0.3">
      <c r="B173" s="919"/>
      <c r="C173" s="926"/>
      <c r="D173" s="926"/>
      <c r="E173" s="926"/>
      <c r="F173" s="926"/>
      <c r="G173" s="926"/>
      <c r="H173" s="926"/>
      <c r="I173" s="926"/>
      <c r="J173" s="926"/>
      <c r="K173" s="926"/>
      <c r="L173" s="926"/>
      <c r="M173" s="926"/>
      <c r="N173" s="926"/>
      <c r="O173" s="926"/>
      <c r="P173" s="926"/>
      <c r="Q173" s="926"/>
      <c r="R173" s="926"/>
    </row>
    <row r="174" spans="2:18" ht="14.4" x14ac:dyDescent="0.3">
      <c r="B174" s="919"/>
      <c r="C174" s="926"/>
      <c r="D174" s="926"/>
      <c r="E174" s="926"/>
      <c r="F174" s="926"/>
      <c r="G174" s="926"/>
      <c r="H174" s="926"/>
      <c r="I174" s="926"/>
      <c r="J174" s="926"/>
      <c r="K174" s="926"/>
      <c r="L174" s="926"/>
      <c r="M174" s="926"/>
      <c r="N174" s="926"/>
      <c r="O174" s="926"/>
      <c r="P174" s="926"/>
      <c r="Q174" s="926"/>
      <c r="R174" s="926"/>
    </row>
    <row r="175" spans="2:18" ht="14.4" x14ac:dyDescent="0.3">
      <c r="B175" s="919"/>
      <c r="C175" s="926"/>
      <c r="D175" s="926"/>
      <c r="E175" s="926"/>
      <c r="F175" s="926"/>
      <c r="G175" s="926"/>
      <c r="H175" s="926"/>
      <c r="I175" s="926"/>
      <c r="J175" s="926"/>
      <c r="K175" s="926"/>
      <c r="L175" s="926"/>
      <c r="M175" s="926"/>
      <c r="N175" s="926"/>
      <c r="O175" s="926"/>
      <c r="P175" s="926"/>
      <c r="Q175" s="926"/>
      <c r="R175" s="926"/>
    </row>
    <row r="176" spans="2:18" ht="14.4" x14ac:dyDescent="0.3">
      <c r="B176" s="919"/>
      <c r="C176" s="926"/>
      <c r="D176" s="926"/>
      <c r="E176" s="926"/>
      <c r="F176" s="926"/>
      <c r="G176" s="926"/>
      <c r="H176" s="926"/>
      <c r="I176" s="926"/>
      <c r="J176" s="926"/>
      <c r="K176" s="926"/>
      <c r="L176" s="926"/>
      <c r="M176" s="926"/>
      <c r="N176" s="926"/>
      <c r="O176" s="926"/>
      <c r="P176" s="926"/>
      <c r="Q176" s="926"/>
      <c r="R176" s="926"/>
    </row>
    <row r="177" spans="2:18" ht="14.4" x14ac:dyDescent="0.3">
      <c r="B177" s="919"/>
      <c r="C177" s="926"/>
      <c r="D177" s="926"/>
      <c r="E177" s="926"/>
      <c r="F177" s="926"/>
      <c r="G177" s="926"/>
      <c r="H177" s="926"/>
      <c r="I177" s="926"/>
      <c r="J177" s="926"/>
      <c r="K177" s="926"/>
      <c r="L177" s="926"/>
      <c r="M177" s="926"/>
      <c r="N177" s="926"/>
      <c r="O177" s="926"/>
      <c r="P177" s="926"/>
      <c r="Q177" s="926"/>
      <c r="R177" s="926"/>
    </row>
    <row r="178" spans="2:18" ht="14.4" x14ac:dyDescent="0.3">
      <c r="B178" s="919"/>
      <c r="C178" s="926"/>
      <c r="D178" s="926"/>
      <c r="E178" s="926"/>
      <c r="F178" s="926"/>
      <c r="G178" s="926"/>
      <c r="H178" s="926"/>
      <c r="I178" s="926"/>
      <c r="J178" s="926"/>
      <c r="K178" s="926"/>
      <c r="L178" s="926"/>
      <c r="M178" s="926"/>
      <c r="N178" s="926"/>
      <c r="O178" s="926"/>
      <c r="P178" s="926"/>
      <c r="Q178" s="926"/>
      <c r="R178" s="926"/>
    </row>
    <row r="179" spans="2:18" ht="14.4" x14ac:dyDescent="0.3">
      <c r="B179" s="919"/>
      <c r="C179" s="926"/>
      <c r="D179" s="926"/>
      <c r="E179" s="926"/>
      <c r="F179" s="926"/>
      <c r="G179" s="926"/>
      <c r="H179" s="926"/>
      <c r="I179" s="926"/>
      <c r="J179" s="926"/>
      <c r="K179" s="926"/>
      <c r="L179" s="926"/>
      <c r="M179" s="926"/>
      <c r="N179" s="926"/>
      <c r="O179" s="926"/>
      <c r="P179" s="926"/>
      <c r="Q179" s="926"/>
      <c r="R179" s="926"/>
    </row>
    <row r="180" spans="2:18" ht="14.4" x14ac:dyDescent="0.3">
      <c r="B180" s="919"/>
      <c r="C180" s="926"/>
      <c r="D180" s="926"/>
      <c r="E180" s="926"/>
      <c r="F180" s="926"/>
      <c r="G180" s="926"/>
      <c r="H180" s="926"/>
      <c r="I180" s="926"/>
      <c r="J180" s="926"/>
      <c r="K180" s="926"/>
      <c r="L180" s="926"/>
      <c r="M180" s="926"/>
      <c r="N180" s="926"/>
      <c r="O180" s="926"/>
      <c r="P180" s="926"/>
      <c r="Q180" s="926"/>
      <c r="R180" s="926"/>
    </row>
    <row r="181" spans="2:18" ht="14.4" x14ac:dyDescent="0.3">
      <c r="B181" s="919"/>
      <c r="C181" s="926"/>
      <c r="D181" s="926"/>
      <c r="E181" s="926"/>
      <c r="F181" s="926"/>
      <c r="G181" s="926"/>
      <c r="H181" s="926"/>
      <c r="I181" s="926"/>
      <c r="J181" s="926"/>
      <c r="K181" s="926"/>
      <c r="L181" s="926"/>
      <c r="M181" s="926"/>
      <c r="N181" s="926"/>
      <c r="O181" s="926"/>
      <c r="P181" s="926"/>
      <c r="Q181" s="926"/>
      <c r="R181" s="926"/>
    </row>
    <row r="182" spans="2:18" ht="14.4" x14ac:dyDescent="0.3">
      <c r="B182" s="919"/>
      <c r="C182" s="926"/>
      <c r="D182" s="926"/>
      <c r="E182" s="926"/>
      <c r="F182" s="926"/>
      <c r="G182" s="926"/>
      <c r="H182" s="926"/>
      <c r="I182" s="926"/>
      <c r="J182" s="926"/>
      <c r="K182" s="926"/>
      <c r="L182" s="926"/>
      <c r="M182" s="926"/>
      <c r="N182" s="926"/>
      <c r="O182" s="926"/>
      <c r="P182" s="926"/>
      <c r="Q182" s="926"/>
      <c r="R182" s="926"/>
    </row>
    <row r="183" spans="2:18" ht="14.4" x14ac:dyDescent="0.3">
      <c r="B183" s="919"/>
      <c r="C183" s="926"/>
      <c r="D183" s="926"/>
      <c r="E183" s="926"/>
      <c r="F183" s="926"/>
      <c r="G183" s="926"/>
      <c r="H183" s="926"/>
      <c r="I183" s="926"/>
      <c r="J183" s="926"/>
      <c r="K183" s="926"/>
      <c r="L183" s="926"/>
      <c r="M183" s="926"/>
      <c r="N183" s="926"/>
      <c r="O183" s="926"/>
      <c r="P183" s="926"/>
      <c r="Q183" s="926"/>
      <c r="R183" s="926"/>
    </row>
    <row r="184" spans="2:18" ht="14.4" x14ac:dyDescent="0.3">
      <c r="B184" s="919"/>
      <c r="C184" s="926"/>
      <c r="D184" s="926"/>
      <c r="E184" s="926"/>
      <c r="F184" s="926"/>
      <c r="G184" s="926"/>
      <c r="H184" s="926"/>
      <c r="I184" s="926"/>
      <c r="J184" s="926"/>
      <c r="K184" s="926"/>
      <c r="L184" s="926"/>
      <c r="M184" s="926"/>
      <c r="N184" s="926"/>
      <c r="O184" s="926"/>
      <c r="P184" s="926"/>
      <c r="Q184" s="926"/>
      <c r="R184" s="926"/>
    </row>
    <row r="185" spans="2:18" ht="14.4" x14ac:dyDescent="0.3">
      <c r="B185" s="919"/>
      <c r="C185" s="926"/>
      <c r="D185" s="926"/>
      <c r="E185" s="926"/>
      <c r="F185" s="926"/>
      <c r="G185" s="926"/>
      <c r="H185" s="926"/>
      <c r="I185" s="926"/>
      <c r="J185" s="926"/>
      <c r="K185" s="926"/>
      <c r="L185" s="926"/>
      <c r="M185" s="926"/>
      <c r="N185" s="926"/>
      <c r="O185" s="926"/>
      <c r="P185" s="926"/>
      <c r="Q185" s="926"/>
      <c r="R185" s="926"/>
    </row>
    <row r="186" spans="2:18" ht="14.4" x14ac:dyDescent="0.3">
      <c r="B186" s="919"/>
      <c r="C186" s="926"/>
      <c r="D186" s="926"/>
      <c r="E186" s="926"/>
      <c r="F186" s="926"/>
      <c r="G186" s="926"/>
      <c r="H186" s="926"/>
      <c r="I186" s="926"/>
      <c r="J186" s="926"/>
      <c r="K186" s="926"/>
      <c r="L186" s="926"/>
      <c r="M186" s="926"/>
      <c r="N186" s="926"/>
      <c r="O186" s="926"/>
      <c r="P186" s="926"/>
      <c r="Q186" s="926"/>
      <c r="R186" s="926"/>
    </row>
    <row r="187" spans="2:18" ht="14.4" x14ac:dyDescent="0.3">
      <c r="B187" s="919"/>
      <c r="C187" s="926"/>
      <c r="D187" s="926"/>
      <c r="E187" s="926"/>
      <c r="F187" s="926"/>
      <c r="G187" s="926"/>
      <c r="H187" s="926"/>
      <c r="I187" s="926"/>
      <c r="J187" s="926"/>
      <c r="K187" s="926"/>
      <c r="L187" s="926"/>
      <c r="M187" s="926"/>
      <c r="N187" s="926"/>
      <c r="O187" s="926"/>
      <c r="P187" s="926"/>
      <c r="Q187" s="926"/>
      <c r="R187" s="926"/>
    </row>
    <row r="188" spans="2:18" ht="14.4" x14ac:dyDescent="0.3">
      <c r="B188" s="919"/>
      <c r="C188" s="926"/>
      <c r="D188" s="926"/>
      <c r="E188" s="926"/>
      <c r="F188" s="926"/>
      <c r="G188" s="926"/>
      <c r="H188" s="926"/>
      <c r="I188" s="926"/>
      <c r="J188" s="926"/>
      <c r="K188" s="926"/>
      <c r="L188" s="926"/>
      <c r="M188" s="926"/>
      <c r="N188" s="926"/>
      <c r="O188" s="926"/>
      <c r="P188" s="926"/>
      <c r="Q188" s="926"/>
      <c r="R188" s="926"/>
    </row>
    <row r="189" spans="2:18" ht="14.4" x14ac:dyDescent="0.3">
      <c r="B189" s="919"/>
      <c r="C189" s="926"/>
      <c r="D189" s="926"/>
      <c r="E189" s="926"/>
      <c r="F189" s="926"/>
      <c r="G189" s="926"/>
      <c r="H189" s="926"/>
      <c r="I189" s="926"/>
      <c r="J189" s="926"/>
      <c r="K189" s="926"/>
      <c r="L189" s="926"/>
      <c r="M189" s="926"/>
      <c r="N189" s="926"/>
      <c r="O189" s="926"/>
      <c r="P189" s="926"/>
      <c r="Q189" s="926"/>
      <c r="R189" s="926"/>
    </row>
    <row r="190" spans="2:18" ht="14.4" x14ac:dyDescent="0.3">
      <c r="B190" s="919"/>
      <c r="C190" s="926"/>
      <c r="D190" s="926"/>
      <c r="E190" s="926"/>
      <c r="F190" s="926"/>
      <c r="G190" s="926"/>
      <c r="H190" s="926"/>
      <c r="I190" s="926"/>
      <c r="J190" s="926"/>
      <c r="K190" s="926"/>
      <c r="L190" s="926"/>
      <c r="M190" s="926"/>
      <c r="N190" s="926"/>
      <c r="O190" s="926"/>
      <c r="P190" s="926"/>
      <c r="Q190" s="926"/>
      <c r="R190" s="926"/>
    </row>
    <row r="191" spans="2:18" ht="14.4" x14ac:dyDescent="0.3">
      <c r="B191" s="919"/>
      <c r="C191" s="926"/>
      <c r="D191" s="926"/>
      <c r="E191" s="926"/>
      <c r="F191" s="926"/>
      <c r="G191" s="926"/>
      <c r="H191" s="926"/>
      <c r="I191" s="926"/>
      <c r="J191" s="926"/>
      <c r="K191" s="926"/>
      <c r="L191" s="926"/>
      <c r="M191" s="926"/>
      <c r="N191" s="926"/>
      <c r="O191" s="926"/>
      <c r="P191" s="926"/>
      <c r="Q191" s="926"/>
      <c r="R191" s="926"/>
    </row>
    <row r="192" spans="2:18" ht="14.4" x14ac:dyDescent="0.3">
      <c r="B192" s="919"/>
      <c r="C192" s="926"/>
      <c r="D192" s="926"/>
      <c r="E192" s="926"/>
      <c r="F192" s="926"/>
      <c r="G192" s="926"/>
      <c r="H192" s="926"/>
      <c r="I192" s="926"/>
      <c r="J192" s="926"/>
      <c r="K192" s="926"/>
      <c r="L192" s="926"/>
      <c r="M192" s="926"/>
      <c r="N192" s="926"/>
      <c r="O192" s="926"/>
      <c r="P192" s="926"/>
      <c r="Q192" s="926"/>
      <c r="R192" s="926"/>
    </row>
    <row r="193" spans="2:18" ht="14.4" x14ac:dyDescent="0.3">
      <c r="B193" s="919"/>
      <c r="C193" s="926"/>
      <c r="D193" s="926"/>
      <c r="E193" s="926"/>
      <c r="F193" s="926"/>
      <c r="G193" s="926"/>
      <c r="H193" s="926"/>
      <c r="I193" s="926"/>
      <c r="J193" s="926"/>
      <c r="K193" s="926"/>
      <c r="L193" s="926"/>
      <c r="M193" s="926"/>
      <c r="N193" s="926"/>
      <c r="O193" s="926"/>
      <c r="P193" s="926"/>
      <c r="Q193" s="926"/>
      <c r="R193" s="926"/>
    </row>
    <row r="194" spans="2:18" ht="14.4" x14ac:dyDescent="0.3">
      <c r="B194" s="919"/>
      <c r="C194" s="926"/>
      <c r="D194" s="926"/>
      <c r="E194" s="926"/>
      <c r="F194" s="926"/>
      <c r="G194" s="926"/>
      <c r="H194" s="926"/>
      <c r="I194" s="926"/>
      <c r="J194" s="926"/>
      <c r="K194" s="926"/>
      <c r="L194" s="926"/>
      <c r="M194" s="926"/>
      <c r="N194" s="926"/>
      <c r="O194" s="926"/>
      <c r="P194" s="926"/>
      <c r="Q194" s="926"/>
      <c r="R194" s="926"/>
    </row>
    <row r="195" spans="2:18" ht="14.4" x14ac:dyDescent="0.3">
      <c r="B195" s="919"/>
      <c r="C195" s="926"/>
      <c r="D195" s="926"/>
      <c r="E195" s="926"/>
      <c r="F195" s="926"/>
      <c r="G195" s="926"/>
      <c r="H195" s="926"/>
      <c r="I195" s="926"/>
      <c r="J195" s="926"/>
      <c r="K195" s="926"/>
      <c r="L195" s="926"/>
      <c r="M195" s="926"/>
      <c r="N195" s="926"/>
      <c r="O195" s="926"/>
      <c r="P195" s="926"/>
      <c r="Q195" s="926"/>
      <c r="R195" s="926"/>
    </row>
    <row r="196" spans="2:18" ht="14.4" x14ac:dyDescent="0.3">
      <c r="B196" s="919"/>
      <c r="C196" s="926"/>
      <c r="D196" s="926"/>
      <c r="E196" s="926"/>
      <c r="F196" s="926"/>
      <c r="G196" s="926"/>
      <c r="H196" s="926"/>
      <c r="I196" s="926"/>
      <c r="J196" s="926"/>
      <c r="K196" s="926"/>
      <c r="L196" s="926"/>
      <c r="M196" s="926"/>
      <c r="N196" s="926"/>
      <c r="O196" s="926"/>
      <c r="P196" s="926"/>
      <c r="Q196" s="926"/>
      <c r="R196" s="926"/>
    </row>
    <row r="197" spans="2:18" ht="14.4" x14ac:dyDescent="0.3">
      <c r="B197" s="919"/>
      <c r="C197" s="926"/>
      <c r="D197" s="926"/>
      <c r="E197" s="926"/>
      <c r="F197" s="926"/>
      <c r="G197" s="926"/>
      <c r="H197" s="926"/>
      <c r="I197" s="926"/>
      <c r="J197" s="926"/>
      <c r="K197" s="926"/>
      <c r="L197" s="926"/>
      <c r="M197" s="926"/>
      <c r="N197" s="926"/>
      <c r="O197" s="926"/>
      <c r="P197" s="926"/>
      <c r="Q197" s="926"/>
      <c r="R197" s="926"/>
    </row>
    <row r="198" spans="2:18" ht="14.4" x14ac:dyDescent="0.3">
      <c r="B198" s="919"/>
      <c r="C198" s="926"/>
      <c r="D198" s="926"/>
      <c r="E198" s="926"/>
      <c r="F198" s="926"/>
      <c r="G198" s="926"/>
      <c r="H198" s="926"/>
      <c r="I198" s="926"/>
      <c r="J198" s="926"/>
      <c r="K198" s="926"/>
      <c r="L198" s="926"/>
      <c r="M198" s="926"/>
      <c r="N198" s="926"/>
      <c r="O198" s="926"/>
      <c r="P198" s="926"/>
      <c r="Q198" s="926"/>
      <c r="R198" s="926"/>
    </row>
    <row r="199" spans="2:18" ht="14.4" x14ac:dyDescent="0.3">
      <c r="B199" s="919"/>
      <c r="C199" s="926"/>
      <c r="D199" s="926"/>
      <c r="E199" s="926"/>
      <c r="F199" s="926"/>
      <c r="G199" s="926"/>
      <c r="H199" s="926"/>
      <c r="I199" s="926"/>
      <c r="J199" s="926"/>
      <c r="K199" s="926"/>
      <c r="L199" s="926"/>
      <c r="M199" s="926"/>
      <c r="N199" s="926"/>
      <c r="O199" s="926"/>
      <c r="P199" s="926"/>
      <c r="Q199" s="926"/>
      <c r="R199" s="926"/>
    </row>
    <row r="200" spans="2:18" ht="14.4" x14ac:dyDescent="0.3">
      <c r="B200" s="919"/>
      <c r="C200" s="926"/>
      <c r="D200" s="926"/>
      <c r="E200" s="926"/>
      <c r="F200" s="926"/>
      <c r="G200" s="926"/>
      <c r="H200" s="926"/>
      <c r="I200" s="926"/>
      <c r="J200" s="926"/>
      <c r="K200" s="926"/>
      <c r="L200" s="926"/>
      <c r="M200" s="926"/>
      <c r="N200" s="926"/>
      <c r="O200" s="926"/>
      <c r="P200" s="926"/>
      <c r="Q200" s="926"/>
      <c r="R200" s="926"/>
    </row>
    <row r="201" spans="2:18" ht="14.4" x14ac:dyDescent="0.3">
      <c r="B201" s="919"/>
      <c r="C201" s="926"/>
      <c r="D201" s="926"/>
      <c r="E201" s="926"/>
      <c r="F201" s="926"/>
      <c r="G201" s="926"/>
      <c r="H201" s="926"/>
      <c r="I201" s="926"/>
      <c r="J201" s="926"/>
      <c r="K201" s="926"/>
      <c r="L201" s="926"/>
      <c r="M201" s="926"/>
      <c r="N201" s="926"/>
      <c r="O201" s="926"/>
      <c r="P201" s="926"/>
      <c r="Q201" s="926"/>
      <c r="R201" s="926"/>
    </row>
    <row r="202" spans="2:18" ht="14.4" x14ac:dyDescent="0.3">
      <c r="B202" s="919"/>
      <c r="C202" s="926"/>
      <c r="D202" s="926"/>
      <c r="E202" s="926"/>
      <c r="F202" s="926"/>
      <c r="G202" s="926"/>
      <c r="H202" s="926"/>
      <c r="I202" s="926"/>
      <c r="J202" s="926"/>
      <c r="K202" s="926"/>
      <c r="L202" s="926"/>
      <c r="M202" s="926"/>
      <c r="N202" s="926"/>
      <c r="O202" s="926"/>
      <c r="P202" s="926"/>
      <c r="Q202" s="926"/>
      <c r="R202" s="926"/>
    </row>
    <row r="203" spans="2:18" ht="14.4" x14ac:dyDescent="0.3">
      <c r="B203" s="919"/>
      <c r="C203" s="926"/>
      <c r="D203" s="926"/>
      <c r="E203" s="926"/>
      <c r="F203" s="926"/>
      <c r="G203" s="926"/>
      <c r="H203" s="926"/>
      <c r="I203" s="926"/>
      <c r="J203" s="926"/>
      <c r="K203" s="926"/>
      <c r="L203" s="926"/>
      <c r="M203" s="926"/>
      <c r="N203" s="926"/>
      <c r="O203" s="926"/>
      <c r="P203" s="926"/>
      <c r="Q203" s="926"/>
      <c r="R203" s="926"/>
    </row>
    <row r="204" spans="2:18" ht="14.4" x14ac:dyDescent="0.3">
      <c r="B204" s="919"/>
      <c r="C204" s="926"/>
      <c r="D204" s="926"/>
      <c r="E204" s="926"/>
      <c r="F204" s="926"/>
      <c r="G204" s="926"/>
      <c r="H204" s="926"/>
      <c r="I204" s="926"/>
      <c r="J204" s="926"/>
      <c r="K204" s="926"/>
      <c r="L204" s="926"/>
      <c r="M204" s="926"/>
      <c r="N204" s="926"/>
      <c r="O204" s="926"/>
      <c r="P204" s="926"/>
      <c r="Q204" s="926"/>
      <c r="R204" s="926"/>
    </row>
    <row r="205" spans="2:18" ht="14.4" x14ac:dyDescent="0.3">
      <c r="B205" s="919"/>
      <c r="C205" s="926"/>
      <c r="D205" s="926"/>
      <c r="E205" s="926"/>
      <c r="F205" s="926"/>
      <c r="G205" s="926"/>
      <c r="H205" s="926"/>
      <c r="I205" s="926"/>
      <c r="J205" s="926"/>
      <c r="K205" s="926"/>
      <c r="L205" s="926"/>
      <c r="M205" s="926"/>
      <c r="N205" s="926"/>
      <c r="O205" s="926"/>
      <c r="P205" s="926"/>
      <c r="Q205" s="926"/>
      <c r="R205" s="926"/>
    </row>
    <row r="206" spans="2:18" ht="14.4" x14ac:dyDescent="0.3">
      <c r="B206" s="919"/>
      <c r="C206" s="926"/>
      <c r="D206" s="926"/>
      <c r="E206" s="926"/>
      <c r="F206" s="926"/>
      <c r="G206" s="926"/>
      <c r="H206" s="926"/>
      <c r="I206" s="926"/>
      <c r="J206" s="926"/>
      <c r="K206" s="926"/>
      <c r="L206" s="926"/>
      <c r="M206" s="926"/>
      <c r="N206" s="926"/>
      <c r="O206" s="926"/>
      <c r="P206" s="926"/>
      <c r="Q206" s="926"/>
      <c r="R206" s="926"/>
    </row>
    <row r="207" spans="2:18" ht="14.4" x14ac:dyDescent="0.3">
      <c r="B207" s="919"/>
      <c r="C207" s="926"/>
      <c r="D207" s="926"/>
      <c r="E207" s="926"/>
      <c r="F207" s="926"/>
      <c r="G207" s="926"/>
      <c r="H207" s="926"/>
      <c r="I207" s="926"/>
      <c r="J207" s="926"/>
      <c r="K207" s="926"/>
      <c r="L207" s="926"/>
      <c r="M207" s="926"/>
      <c r="N207" s="926"/>
      <c r="O207" s="926"/>
      <c r="P207" s="926"/>
      <c r="Q207" s="926"/>
      <c r="R207" s="926"/>
    </row>
    <row r="208" spans="2:18" ht="14.4" x14ac:dyDescent="0.3">
      <c r="B208" s="919"/>
      <c r="C208" s="926"/>
      <c r="D208" s="926"/>
      <c r="E208" s="926"/>
      <c r="F208" s="926"/>
      <c r="G208" s="926"/>
      <c r="H208" s="926"/>
      <c r="I208" s="926"/>
      <c r="J208" s="926"/>
      <c r="K208" s="926"/>
      <c r="L208" s="926"/>
      <c r="M208" s="926"/>
      <c r="N208" s="926"/>
      <c r="O208" s="926"/>
      <c r="P208" s="926"/>
      <c r="Q208" s="926"/>
      <c r="R208" s="926"/>
    </row>
  </sheetData>
  <autoFilter ref="B8:S128" xr:uid="{00000000-0001-0000-0100-000000000000}"/>
  <mergeCells count="7">
    <mergeCell ref="S1:V1"/>
    <mergeCell ref="B140:R140"/>
    <mergeCell ref="M7:R7"/>
    <mergeCell ref="J6:R6"/>
    <mergeCell ref="B1:C1"/>
    <mergeCell ref="C3:L3"/>
    <mergeCell ref="B2:K2"/>
  </mergeCells>
  <dataValidations disablePrompts="1" count="2">
    <dataValidation type="list" allowBlank="1" showInputMessage="1" showErrorMessage="1" sqref="C4" xr:uid="{00000000-0002-0000-0100-000000000000}">
      <formula1>$M$8:$R$8</formula1>
    </dataValidation>
    <dataValidation type="list" allowBlank="1" showInputMessage="1" showErrorMessage="1" sqref="F10:G14 F125:G128 F123:G123 F116:G117 F111:G114 F104:G109 F101:G102 F93:G99 F86:G91 F76:G84 F74:G74 F65:G72 F61:G63 F58:G59 F43:G56 F38:G41 F33:G36 F30:G31 F26:G28 F19:G24 F16:G17" xr:uid="{00000000-0002-0000-0100-000001000000}">
      <formula1>$C$58:$C$59</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1" fitToHeight="0" orientation="portrait" r:id="rId2"/>
  <rowBreaks count="1" manualBreakCount="1">
    <brk id="83" min="1" max="17" man="1"/>
  </rowBreaks>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3:D11"/>
  <sheetViews>
    <sheetView showGridLines="0" view="pageLayout" zoomScaleNormal="100" workbookViewId="0">
      <selection activeCell="A5" sqref="A5"/>
    </sheetView>
  </sheetViews>
  <sheetFormatPr defaultColWidth="11.44140625" defaultRowHeight="14.4" x14ac:dyDescent="0.3"/>
  <cols>
    <col min="1" max="1" width="6.33203125" customWidth="1"/>
    <col min="2" max="2" width="14.6640625" customWidth="1"/>
    <col min="3" max="3" width="13.33203125" customWidth="1"/>
    <col min="4" max="4" width="95.88671875" customWidth="1"/>
  </cols>
  <sheetData>
    <row r="3" spans="1:4" ht="18" x14ac:dyDescent="0.3">
      <c r="A3" s="31"/>
      <c r="B3" s="44" t="s">
        <v>659</v>
      </c>
      <c r="C3" s="31"/>
      <c r="D3" s="44"/>
    </row>
    <row r="4" spans="1:4" x14ac:dyDescent="0.3">
      <c r="B4" t="s">
        <v>620</v>
      </c>
    </row>
    <row r="7" spans="1:4" x14ac:dyDescent="0.3">
      <c r="B7" s="20" t="s">
        <v>621</v>
      </c>
      <c r="C7" s="20" t="s">
        <v>611</v>
      </c>
      <c r="D7" s="41" t="s">
        <v>622</v>
      </c>
    </row>
    <row r="8" spans="1:4" ht="28.8" x14ac:dyDescent="0.3">
      <c r="B8" s="20" t="s">
        <v>717</v>
      </c>
      <c r="C8" s="20" t="s">
        <v>614</v>
      </c>
      <c r="D8" s="41" t="s">
        <v>718</v>
      </c>
    </row>
    <row r="9" spans="1:4" ht="28.8" x14ac:dyDescent="0.3">
      <c r="B9" s="20" t="s">
        <v>719</v>
      </c>
      <c r="C9" s="20" t="s">
        <v>617</v>
      </c>
      <c r="D9" s="41" t="s">
        <v>720</v>
      </c>
    </row>
    <row r="10" spans="1:4" ht="28.8" x14ac:dyDescent="0.3">
      <c r="B10" s="20" t="s">
        <v>721</v>
      </c>
      <c r="C10" s="20" t="s">
        <v>649</v>
      </c>
      <c r="D10" s="41" t="s">
        <v>722</v>
      </c>
    </row>
    <row r="11" spans="1:4" s="25" customFormat="1" ht="28.8" x14ac:dyDescent="0.3">
      <c r="B11" s="27" t="s">
        <v>719</v>
      </c>
      <c r="C11" s="27" t="s">
        <v>632</v>
      </c>
      <c r="D11" s="28" t="s">
        <v>723</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A2:M19"/>
  <sheetViews>
    <sheetView showGridLines="0" view="pageLayout" zoomScaleNormal="100" workbookViewId="0">
      <selection activeCell="B4" sqref="B4"/>
    </sheetView>
  </sheetViews>
  <sheetFormatPr defaultColWidth="11.44140625" defaultRowHeight="14.4" x14ac:dyDescent="0.3"/>
  <cols>
    <col min="1" max="1" width="4" customWidth="1"/>
    <col min="2" max="2" width="19.33203125" customWidth="1"/>
    <col min="3" max="3" width="5.44140625" customWidth="1"/>
    <col min="4" max="4" width="6.44140625" customWidth="1"/>
    <col min="5" max="5" width="8" customWidth="1"/>
    <col min="6" max="6" width="5.33203125" customWidth="1"/>
    <col min="7" max="7" width="9.6640625" customWidth="1"/>
    <col min="8" max="8" width="10.44140625" customWidth="1"/>
    <col min="9" max="9" width="10.6640625" customWidth="1"/>
    <col min="10" max="10" width="12.109375" customWidth="1"/>
    <col min="11" max="11" width="9.33203125" customWidth="1"/>
    <col min="12" max="12" width="12.109375" customWidth="1"/>
  </cols>
  <sheetData>
    <row r="2" spans="1:13" ht="16.8" x14ac:dyDescent="0.3">
      <c r="B2" s="73" t="s">
        <v>660</v>
      </c>
    </row>
    <row r="3" spans="1:13" x14ac:dyDescent="0.3">
      <c r="B3" s="74" t="s">
        <v>724</v>
      </c>
    </row>
    <row r="4" spans="1:13" ht="15" x14ac:dyDescent="0.3">
      <c r="A4" s="75"/>
    </row>
    <row r="5" spans="1:13" x14ac:dyDescent="0.3">
      <c r="A5" s="76"/>
      <c r="B5" s="77"/>
      <c r="C5" s="78" t="s">
        <v>499</v>
      </c>
      <c r="D5" s="78" t="s">
        <v>500</v>
      </c>
      <c r="E5" s="78" t="s">
        <v>501</v>
      </c>
      <c r="F5" s="78" t="s">
        <v>539</v>
      </c>
      <c r="G5" s="78" t="s">
        <v>540</v>
      </c>
      <c r="H5" s="79" t="s">
        <v>725</v>
      </c>
      <c r="I5" s="79" t="s">
        <v>726</v>
      </c>
      <c r="J5" s="78" t="s">
        <v>661</v>
      </c>
      <c r="K5" s="78" t="s">
        <v>662</v>
      </c>
      <c r="L5" s="78" t="s">
        <v>695</v>
      </c>
      <c r="M5" s="3"/>
    </row>
    <row r="6" spans="1:13" ht="28.5" customHeight="1" x14ac:dyDescent="0.3">
      <c r="A6" s="76"/>
      <c r="B6" s="77"/>
      <c r="C6" s="1035" t="s">
        <v>727</v>
      </c>
      <c r="D6" s="1036"/>
      <c r="E6" s="1036"/>
      <c r="F6" s="1036"/>
      <c r="G6" s="1037"/>
      <c r="H6" s="1038" t="s">
        <v>728</v>
      </c>
      <c r="I6" s="1039"/>
      <c r="J6" s="1040" t="s">
        <v>729</v>
      </c>
      <c r="K6" s="80"/>
      <c r="L6" s="81"/>
      <c r="M6" s="3"/>
    </row>
    <row r="7" spans="1:13" ht="61.2" x14ac:dyDescent="0.3">
      <c r="A7" s="76"/>
      <c r="B7" s="82" t="s">
        <v>730</v>
      </c>
      <c r="C7" s="78" t="s">
        <v>731</v>
      </c>
      <c r="D7" s="78" t="s">
        <v>732</v>
      </c>
      <c r="E7" s="78" t="s">
        <v>733</v>
      </c>
      <c r="F7" s="78" t="s">
        <v>734</v>
      </c>
      <c r="G7" s="78" t="s">
        <v>735</v>
      </c>
      <c r="H7" s="79" t="s">
        <v>736</v>
      </c>
      <c r="I7" s="79" t="s">
        <v>737</v>
      </c>
      <c r="J7" s="1041"/>
      <c r="K7" s="79" t="s">
        <v>738</v>
      </c>
      <c r="L7" s="79" t="s">
        <v>739</v>
      </c>
      <c r="M7" s="3"/>
    </row>
    <row r="8" spans="1:13" ht="26.25" customHeight="1" x14ac:dyDescent="0.3">
      <c r="A8" s="78">
        <v>1</v>
      </c>
      <c r="B8" s="82" t="s">
        <v>740</v>
      </c>
      <c r="C8" s="78"/>
      <c r="D8" s="78"/>
      <c r="E8" s="78"/>
      <c r="F8" s="78"/>
      <c r="G8" s="78"/>
      <c r="H8" s="83"/>
      <c r="I8" s="83"/>
      <c r="J8" s="84"/>
      <c r="K8" s="78"/>
      <c r="L8" s="78"/>
      <c r="M8" s="3"/>
    </row>
    <row r="9" spans="1:13" ht="26.25" customHeight="1" x14ac:dyDescent="0.3">
      <c r="A9" s="85">
        <v>2</v>
      </c>
      <c r="B9" s="86" t="s">
        <v>518</v>
      </c>
      <c r="C9" s="85"/>
      <c r="D9" s="85"/>
      <c r="E9" s="85"/>
      <c r="F9" s="85"/>
      <c r="G9" s="85"/>
      <c r="H9" s="87"/>
      <c r="I9" s="87"/>
      <c r="J9" s="88"/>
      <c r="K9" s="85"/>
      <c r="L9" s="85"/>
      <c r="M9" s="3"/>
    </row>
    <row r="10" spans="1:13" x14ac:dyDescent="0.3">
      <c r="A10" s="78">
        <v>3</v>
      </c>
      <c r="B10" s="89" t="s">
        <v>741</v>
      </c>
      <c r="C10" s="90"/>
      <c r="D10" s="90"/>
      <c r="E10" s="90"/>
      <c r="F10" s="90"/>
      <c r="G10" s="90"/>
      <c r="H10" s="91"/>
      <c r="I10" s="91"/>
      <c r="J10" s="90"/>
      <c r="K10" s="90"/>
      <c r="L10" s="90"/>
      <c r="M10" s="3"/>
    </row>
    <row r="11" spans="1:13" x14ac:dyDescent="0.3">
      <c r="A11" s="78">
        <v>4</v>
      </c>
      <c r="B11" s="89" t="s">
        <v>742</v>
      </c>
      <c r="C11" s="90"/>
      <c r="D11" s="90"/>
      <c r="E11" s="90"/>
      <c r="F11" s="90"/>
      <c r="G11" s="90"/>
      <c r="H11" s="91"/>
      <c r="I11" s="91"/>
      <c r="J11" s="90"/>
      <c r="K11" s="90"/>
      <c r="L11" s="90"/>
      <c r="M11" s="3"/>
    </row>
    <row r="12" spans="1:13" x14ac:dyDescent="0.3">
      <c r="A12" s="78">
        <v>5</v>
      </c>
      <c r="B12" s="89" t="s">
        <v>743</v>
      </c>
      <c r="C12" s="90"/>
      <c r="D12" s="90"/>
      <c r="E12" s="90"/>
      <c r="F12" s="90"/>
      <c r="G12" s="90"/>
      <c r="H12" s="91"/>
      <c r="I12" s="91"/>
      <c r="J12" s="90"/>
      <c r="K12" s="90"/>
      <c r="L12" s="90"/>
      <c r="M12" s="3"/>
    </row>
    <row r="13" spans="1:13" x14ac:dyDescent="0.3">
      <c r="A13" s="78">
        <v>6</v>
      </c>
      <c r="B13" s="89" t="s">
        <v>744</v>
      </c>
      <c r="C13" s="90"/>
      <c r="D13" s="90"/>
      <c r="E13" s="90"/>
      <c r="F13" s="90"/>
      <c r="G13" s="90"/>
      <c r="H13" s="91"/>
      <c r="I13" s="91"/>
      <c r="J13" s="90"/>
      <c r="K13" s="90"/>
      <c r="L13" s="90"/>
      <c r="M13" s="3"/>
    </row>
    <row r="14" spans="1:13" x14ac:dyDescent="0.3">
      <c r="A14" s="78">
        <v>7</v>
      </c>
      <c r="B14" s="89" t="s">
        <v>745</v>
      </c>
      <c r="C14" s="90"/>
      <c r="D14" s="90"/>
      <c r="E14" s="90"/>
      <c r="F14" s="90"/>
      <c r="G14" s="90"/>
      <c r="H14" s="91"/>
      <c r="I14" s="91"/>
      <c r="J14" s="90"/>
      <c r="K14" s="90"/>
      <c r="L14" s="90"/>
      <c r="M14" s="3"/>
    </row>
    <row r="15" spans="1:13" ht="26.25" customHeight="1" x14ac:dyDescent="0.3">
      <c r="A15" s="92">
        <v>8</v>
      </c>
      <c r="B15" s="86" t="s">
        <v>518</v>
      </c>
      <c r="C15" s="92"/>
      <c r="D15" s="92"/>
      <c r="E15" s="92"/>
      <c r="F15" s="92"/>
      <c r="G15" s="92"/>
      <c r="H15" s="92"/>
      <c r="I15" s="92"/>
      <c r="J15" s="93"/>
      <c r="K15" s="92"/>
      <c r="L15" s="92"/>
      <c r="M15" s="3"/>
    </row>
    <row r="16" spans="1:13" ht="26.25" customHeight="1" x14ac:dyDescent="0.3">
      <c r="A16" s="92">
        <v>9</v>
      </c>
      <c r="B16" s="86" t="s">
        <v>518</v>
      </c>
      <c r="C16" s="92"/>
      <c r="D16" s="92"/>
      <c r="E16" s="92"/>
      <c r="F16" s="92"/>
      <c r="G16" s="92"/>
      <c r="H16" s="92"/>
      <c r="I16" s="92"/>
      <c r="J16" s="93"/>
      <c r="K16" s="92"/>
      <c r="L16" s="92"/>
      <c r="M16" s="3"/>
    </row>
    <row r="17" spans="1:13" ht="20.399999999999999" x14ac:dyDescent="0.3">
      <c r="A17" s="78">
        <v>10</v>
      </c>
      <c r="B17" s="89" t="s">
        <v>746</v>
      </c>
      <c r="C17" s="90"/>
      <c r="D17" s="90"/>
      <c r="E17" s="90"/>
      <c r="F17" s="90"/>
      <c r="G17" s="90"/>
      <c r="H17" s="91"/>
      <c r="I17" s="91"/>
      <c r="J17" s="90"/>
      <c r="K17" s="90"/>
      <c r="L17" s="90"/>
      <c r="M17" s="3"/>
    </row>
    <row r="18" spans="1:13" ht="26.25" customHeight="1" x14ac:dyDescent="0.3">
      <c r="A18" s="92">
        <v>11</v>
      </c>
      <c r="B18" s="86" t="s">
        <v>518</v>
      </c>
      <c r="C18" s="92"/>
      <c r="D18" s="92"/>
      <c r="E18" s="92"/>
      <c r="F18" s="92"/>
      <c r="G18" s="92"/>
      <c r="H18" s="92"/>
      <c r="I18" s="92"/>
      <c r="J18" s="93"/>
      <c r="K18" s="92"/>
      <c r="L18" s="92"/>
      <c r="M18" s="3"/>
    </row>
    <row r="19" spans="1:13" ht="20.399999999999999" x14ac:dyDescent="0.3">
      <c r="A19" s="78">
        <v>12</v>
      </c>
      <c r="B19" s="94" t="s">
        <v>747</v>
      </c>
      <c r="C19" s="95"/>
      <c r="D19" s="95"/>
      <c r="E19" s="95"/>
      <c r="F19" s="95"/>
      <c r="G19" s="95"/>
      <c r="H19" s="95"/>
      <c r="I19" s="95"/>
      <c r="J19" s="96"/>
      <c r="K19" s="97"/>
      <c r="L19" s="97"/>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scale="38" orientation="landscape" r:id="rId1"/>
  <headerFooter>
    <oddHeader>&amp;CCS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pageSetUpPr fitToPage="1"/>
  </sheetPr>
  <dimension ref="B2:L12"/>
  <sheetViews>
    <sheetView showGridLines="0" zoomScaleNormal="100" workbookViewId="0"/>
  </sheetViews>
  <sheetFormatPr defaultRowHeight="14.4" x14ac:dyDescent="0.3"/>
  <cols>
    <col min="12" max="12" width="62" customWidth="1"/>
  </cols>
  <sheetData>
    <row r="2" spans="2:12" x14ac:dyDescent="0.3">
      <c r="B2" t="s">
        <v>748</v>
      </c>
    </row>
    <row r="3" spans="2:12" x14ac:dyDescent="0.3">
      <c r="B3" t="s">
        <v>749</v>
      </c>
    </row>
    <row r="5" spans="2:12" x14ac:dyDescent="0.3">
      <c r="B5" s="990" t="s">
        <v>126</v>
      </c>
      <c r="C5" s="991"/>
      <c r="D5" s="991"/>
      <c r="E5" s="991"/>
      <c r="F5" s="991"/>
      <c r="G5" s="991"/>
      <c r="H5" s="991"/>
      <c r="I5" s="991"/>
      <c r="J5" s="991"/>
      <c r="K5" s="991"/>
      <c r="L5" s="992"/>
    </row>
    <row r="6" spans="2:12" x14ac:dyDescent="0.3">
      <c r="B6" s="993" t="s">
        <v>750</v>
      </c>
      <c r="C6" s="988"/>
      <c r="D6" s="988"/>
      <c r="E6" s="988"/>
      <c r="F6" s="988"/>
      <c r="G6" s="988"/>
      <c r="H6" s="988"/>
      <c r="I6" s="988"/>
      <c r="J6" s="988"/>
      <c r="K6" s="988"/>
      <c r="L6" s="994"/>
    </row>
    <row r="7" spans="2:12" ht="22.5" customHeight="1" x14ac:dyDescent="0.3">
      <c r="B7" s="995" t="s">
        <v>751</v>
      </c>
      <c r="C7" s="996"/>
      <c r="D7" s="996"/>
      <c r="E7" s="996"/>
      <c r="F7" s="996"/>
      <c r="G7" s="996"/>
      <c r="H7" s="996"/>
      <c r="I7" s="996"/>
      <c r="J7" s="996"/>
      <c r="K7" s="996"/>
      <c r="L7" s="997"/>
    </row>
    <row r="8" spans="2:12" ht="22.5" customHeight="1" x14ac:dyDescent="0.3">
      <c r="B8" s="989"/>
      <c r="C8" s="989"/>
      <c r="D8" s="989"/>
      <c r="E8" s="989"/>
      <c r="F8" s="989"/>
      <c r="G8" s="989"/>
      <c r="H8" s="989"/>
      <c r="I8" s="989"/>
      <c r="J8" s="989"/>
      <c r="K8" s="989"/>
      <c r="L8" s="989"/>
    </row>
    <row r="9" spans="2:12" ht="22.5" customHeight="1" x14ac:dyDescent="0.3">
      <c r="B9" s="988"/>
      <c r="C9" s="988"/>
      <c r="D9" s="988"/>
      <c r="E9" s="988"/>
      <c r="F9" s="988"/>
      <c r="G9" s="988"/>
      <c r="H9" s="988"/>
      <c r="I9" s="988"/>
      <c r="J9" s="988"/>
      <c r="K9" s="988"/>
      <c r="L9" s="988"/>
    </row>
    <row r="10" spans="2:12" ht="22.5" customHeight="1" x14ac:dyDescent="0.3">
      <c r="B10" s="989"/>
      <c r="C10" s="989"/>
      <c r="D10" s="989"/>
      <c r="E10" s="989"/>
      <c r="F10" s="989"/>
      <c r="G10" s="989"/>
      <c r="H10" s="989"/>
      <c r="I10" s="989"/>
      <c r="J10" s="989"/>
      <c r="K10" s="989"/>
      <c r="L10" s="989"/>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0" orientation="landscape" verticalDpi="1200" r:id="rId1"/>
  <headerFooter>
    <oddHeader>&amp;CPříloha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79998168889431442"/>
  </sheetPr>
  <dimension ref="A2:I133"/>
  <sheetViews>
    <sheetView showGridLines="0" zoomScale="110" zoomScaleNormal="110" zoomScalePageLayoutView="130" workbookViewId="0"/>
  </sheetViews>
  <sheetFormatPr defaultColWidth="9" defaultRowHeight="14.4" x14ac:dyDescent="0.3"/>
  <cols>
    <col min="1" max="1" width="6.109375" customWidth="1"/>
    <col min="3" max="3" width="84.109375" customWidth="1"/>
    <col min="4" max="4" width="20.44140625" customWidth="1"/>
    <col min="5" max="5" width="57" customWidth="1"/>
  </cols>
  <sheetData>
    <row r="2" spans="2:9" ht="24.6" x14ac:dyDescent="0.3">
      <c r="D2" s="590" t="s">
        <v>752</v>
      </c>
    </row>
    <row r="3" spans="2:9" ht="18" x14ac:dyDescent="0.35">
      <c r="B3" s="40" t="s">
        <v>126</v>
      </c>
    </row>
    <row r="4" spans="2:9" ht="18" x14ac:dyDescent="0.35">
      <c r="B4" s="40"/>
    </row>
    <row r="5" spans="2:9" ht="18" x14ac:dyDescent="0.35">
      <c r="B5" s="40"/>
      <c r="D5" s="900">
        <v>44926</v>
      </c>
    </row>
    <row r="6" spans="2:9" x14ac:dyDescent="0.3">
      <c r="B6" s="1042" t="s">
        <v>496</v>
      </c>
      <c r="C6" s="1043"/>
      <c r="D6" s="35" t="s">
        <v>753</v>
      </c>
      <c r="E6" s="35" t="s">
        <v>754</v>
      </c>
    </row>
    <row r="7" spans="2:9" ht="28.8" x14ac:dyDescent="0.3">
      <c r="B7" s="1044"/>
      <c r="C7" s="1045"/>
      <c r="D7" s="35" t="s">
        <v>755</v>
      </c>
      <c r="E7" s="35" t="s">
        <v>756</v>
      </c>
    </row>
    <row r="8" spans="2:9" x14ac:dyDescent="0.3">
      <c r="B8" s="1061" t="s">
        <v>757</v>
      </c>
      <c r="C8" s="1062"/>
      <c r="D8" s="1062"/>
      <c r="E8" s="1063"/>
    </row>
    <row r="9" spans="2:9" x14ac:dyDescent="0.3">
      <c r="B9" s="98">
        <v>1</v>
      </c>
      <c r="C9" s="99" t="s">
        <v>758</v>
      </c>
      <c r="D9" s="901">
        <f>D10+D11</f>
        <v>4541201</v>
      </c>
      <c r="E9" s="100" t="s">
        <v>759</v>
      </c>
    </row>
    <row r="10" spans="2:9" x14ac:dyDescent="0.3">
      <c r="B10" s="98"/>
      <c r="C10" s="99" t="s">
        <v>760</v>
      </c>
      <c r="D10" s="901">
        <v>4541201</v>
      </c>
      <c r="E10" s="101"/>
    </row>
    <row r="11" spans="2:9" x14ac:dyDescent="0.3">
      <c r="B11" s="98"/>
      <c r="C11" s="99" t="s">
        <v>761</v>
      </c>
      <c r="D11" s="901">
        <v>0</v>
      </c>
      <c r="E11" s="101"/>
    </row>
    <row r="12" spans="2:9" x14ac:dyDescent="0.3">
      <c r="B12" s="98"/>
      <c r="C12" s="99" t="s">
        <v>762</v>
      </c>
      <c r="D12" s="872">
        <v>0</v>
      </c>
      <c r="E12" s="101"/>
    </row>
    <row r="13" spans="2:9" x14ac:dyDescent="0.3">
      <c r="B13" s="98">
        <v>2</v>
      </c>
      <c r="C13" s="99" t="s">
        <v>763</v>
      </c>
      <c r="D13" s="901">
        <v>2480022.05632</v>
      </c>
      <c r="E13" s="101"/>
    </row>
    <row r="14" spans="2:9" x14ac:dyDescent="0.3">
      <c r="B14" s="98">
        <v>3</v>
      </c>
      <c r="C14" s="99" t="s">
        <v>764</v>
      </c>
      <c r="D14" s="901">
        <v>83425.600309999994</v>
      </c>
      <c r="E14" s="101"/>
      <c r="I14" s="72"/>
    </row>
    <row r="15" spans="2:9" x14ac:dyDescent="0.3">
      <c r="B15" s="98" t="s">
        <v>765</v>
      </c>
      <c r="C15" s="99" t="s">
        <v>766</v>
      </c>
      <c r="D15" s="901">
        <v>0</v>
      </c>
      <c r="E15" s="101"/>
    </row>
    <row r="16" spans="2:9" ht="24" x14ac:dyDescent="0.3">
      <c r="B16" s="98">
        <v>4</v>
      </c>
      <c r="C16" s="99" t="s">
        <v>767</v>
      </c>
      <c r="D16" s="872">
        <v>0</v>
      </c>
      <c r="E16" s="101"/>
    </row>
    <row r="17" spans="2:5" x14ac:dyDescent="0.3">
      <c r="B17" s="98">
        <v>5</v>
      </c>
      <c r="C17" s="99" t="s">
        <v>768</v>
      </c>
      <c r="D17" s="872">
        <v>0</v>
      </c>
      <c r="E17" s="101"/>
    </row>
    <row r="18" spans="2:5" ht="22.65" customHeight="1" x14ac:dyDescent="0.3">
      <c r="B18" s="98" t="s">
        <v>769</v>
      </c>
      <c r="C18" s="99" t="s">
        <v>770</v>
      </c>
      <c r="D18" s="872">
        <v>0</v>
      </c>
      <c r="E18" s="101"/>
    </row>
    <row r="19" spans="2:5" x14ac:dyDescent="0.3">
      <c r="B19" s="102">
        <v>6</v>
      </c>
      <c r="C19" s="103" t="s">
        <v>771</v>
      </c>
      <c r="D19" s="903">
        <f>D9+D13+D14</f>
        <v>7104648.6566300001</v>
      </c>
      <c r="E19" s="104"/>
    </row>
    <row r="20" spans="2:5" x14ac:dyDescent="0.3">
      <c r="B20" s="1046" t="s">
        <v>772</v>
      </c>
      <c r="C20" s="1047"/>
      <c r="D20" s="1047"/>
      <c r="E20" s="1048"/>
    </row>
    <row r="21" spans="2:5" x14ac:dyDescent="0.3">
      <c r="B21" s="98">
        <v>7</v>
      </c>
      <c r="C21" s="105" t="s">
        <v>773</v>
      </c>
      <c r="D21" s="901">
        <v>-2249.1985800000002</v>
      </c>
      <c r="E21" s="101"/>
    </row>
    <row r="22" spans="2:5" x14ac:dyDescent="0.3">
      <c r="B22" s="98">
        <v>8</v>
      </c>
      <c r="C22" s="105" t="s">
        <v>774</v>
      </c>
      <c r="D22" s="901">
        <v>-204048.66713999998</v>
      </c>
      <c r="E22" s="100" t="s">
        <v>775</v>
      </c>
    </row>
    <row r="23" spans="2:5" x14ac:dyDescent="0.3">
      <c r="B23" s="98">
        <v>9</v>
      </c>
      <c r="C23" s="105" t="s">
        <v>518</v>
      </c>
      <c r="D23" s="901">
        <v>0</v>
      </c>
      <c r="E23" s="101"/>
    </row>
    <row r="24" spans="2:5" ht="24" x14ac:dyDescent="0.3">
      <c r="B24" s="98">
        <v>10</v>
      </c>
      <c r="C24" s="105" t="s">
        <v>776</v>
      </c>
      <c r="D24" s="901">
        <v>0</v>
      </c>
      <c r="E24" s="101"/>
    </row>
    <row r="25" spans="2:5" ht="24" x14ac:dyDescent="0.3">
      <c r="B25" s="98">
        <v>11</v>
      </c>
      <c r="C25" s="105" t="s">
        <v>777</v>
      </c>
      <c r="D25" s="901">
        <v>0</v>
      </c>
      <c r="E25" s="101"/>
    </row>
    <row r="26" spans="2:5" x14ac:dyDescent="0.3">
      <c r="B26" s="98">
        <v>12</v>
      </c>
      <c r="C26" s="105" t="s">
        <v>778</v>
      </c>
      <c r="D26" s="901">
        <v>0</v>
      </c>
      <c r="E26" s="101"/>
    </row>
    <row r="27" spans="2:5" ht="21" customHeight="1" x14ac:dyDescent="0.3">
      <c r="B27" s="98">
        <v>13</v>
      </c>
      <c r="C27" s="105" t="s">
        <v>779</v>
      </c>
      <c r="D27" s="901">
        <v>0</v>
      </c>
      <c r="E27" s="101"/>
    </row>
    <row r="28" spans="2:5" x14ac:dyDescent="0.3">
      <c r="B28" s="98">
        <v>14</v>
      </c>
      <c r="C28" s="105" t="s">
        <v>780</v>
      </c>
      <c r="D28" s="901">
        <v>0</v>
      </c>
      <c r="E28" s="101"/>
    </row>
    <row r="29" spans="2:5" x14ac:dyDescent="0.3">
      <c r="B29" s="98">
        <v>15</v>
      </c>
      <c r="C29" s="105" t="s">
        <v>781</v>
      </c>
      <c r="D29" s="901">
        <v>0</v>
      </c>
      <c r="E29" s="101"/>
    </row>
    <row r="30" spans="2:5" ht="24" x14ac:dyDescent="0.3">
      <c r="B30" s="98">
        <v>16</v>
      </c>
      <c r="C30" s="105" t="s">
        <v>782</v>
      </c>
      <c r="D30" s="901">
        <v>0</v>
      </c>
      <c r="E30" s="101"/>
    </row>
    <row r="31" spans="2:5" ht="36" x14ac:dyDescent="0.3">
      <c r="B31" s="98">
        <v>17</v>
      </c>
      <c r="C31" s="105" t="s">
        <v>783</v>
      </c>
      <c r="D31" s="901">
        <v>0</v>
      </c>
      <c r="E31" s="101"/>
    </row>
    <row r="32" spans="2:5" ht="36" x14ac:dyDescent="0.3">
      <c r="B32" s="98">
        <v>18</v>
      </c>
      <c r="C32" s="105" t="s">
        <v>784</v>
      </c>
      <c r="D32" s="901">
        <v>0</v>
      </c>
      <c r="E32" s="101"/>
    </row>
    <row r="33" spans="2:6" ht="36" x14ac:dyDescent="0.3">
      <c r="B33" s="98">
        <v>19</v>
      </c>
      <c r="C33" s="105" t="s">
        <v>785</v>
      </c>
      <c r="D33" s="901">
        <v>0</v>
      </c>
      <c r="E33" s="101"/>
    </row>
    <row r="34" spans="2:6" x14ac:dyDescent="0.3">
      <c r="B34" s="98">
        <v>20</v>
      </c>
      <c r="C34" s="105" t="s">
        <v>518</v>
      </c>
      <c r="D34" s="901">
        <v>0</v>
      </c>
      <c r="E34" s="101"/>
    </row>
    <row r="35" spans="2:6" ht="24" x14ac:dyDescent="0.3">
      <c r="B35" s="98" t="s">
        <v>786</v>
      </c>
      <c r="C35" s="105" t="s">
        <v>787</v>
      </c>
      <c r="D35" s="901">
        <v>0</v>
      </c>
      <c r="E35" s="101"/>
    </row>
    <row r="36" spans="2:6" x14ac:dyDescent="0.3">
      <c r="B36" s="98" t="s">
        <v>788</v>
      </c>
      <c r="C36" s="105" t="s">
        <v>789</v>
      </c>
      <c r="D36" s="901">
        <v>-1090835.60265</v>
      </c>
      <c r="E36" s="101"/>
    </row>
    <row r="37" spans="2:6" x14ac:dyDescent="0.3">
      <c r="B37" s="98" t="s">
        <v>790</v>
      </c>
      <c r="C37" s="101" t="s">
        <v>791</v>
      </c>
      <c r="D37" s="901">
        <v>0</v>
      </c>
      <c r="E37" s="101"/>
    </row>
    <row r="38" spans="2:6" x14ac:dyDescent="0.3">
      <c r="B38" s="98" t="s">
        <v>792</v>
      </c>
      <c r="C38" s="105" t="s">
        <v>793</v>
      </c>
      <c r="D38" s="901">
        <v>0</v>
      </c>
      <c r="E38" s="101"/>
    </row>
    <row r="39" spans="2:6" ht="24" x14ac:dyDescent="0.3">
      <c r="B39" s="98">
        <v>21</v>
      </c>
      <c r="C39" s="105" t="s">
        <v>794</v>
      </c>
      <c r="D39" s="901">
        <v>0</v>
      </c>
      <c r="E39" s="101"/>
    </row>
    <row r="40" spans="2:6" x14ac:dyDescent="0.3">
      <c r="B40" s="98">
        <v>22</v>
      </c>
      <c r="C40" s="105" t="s">
        <v>795</v>
      </c>
      <c r="D40" s="901">
        <v>0</v>
      </c>
      <c r="E40" s="101"/>
    </row>
    <row r="41" spans="2:6" ht="24" x14ac:dyDescent="0.3">
      <c r="B41" s="98">
        <v>23</v>
      </c>
      <c r="C41" s="105" t="s">
        <v>796</v>
      </c>
      <c r="D41" s="901">
        <v>0</v>
      </c>
      <c r="E41" s="101"/>
    </row>
    <row r="42" spans="2:6" x14ac:dyDescent="0.3">
      <c r="B42" s="98">
        <v>24</v>
      </c>
      <c r="C42" s="105" t="s">
        <v>518</v>
      </c>
      <c r="D42" s="901">
        <v>0</v>
      </c>
      <c r="E42" s="101"/>
    </row>
    <row r="43" spans="2:6" x14ac:dyDescent="0.3">
      <c r="B43" s="98">
        <v>25</v>
      </c>
      <c r="C43" s="105" t="s">
        <v>797</v>
      </c>
      <c r="D43" s="901">
        <v>0</v>
      </c>
      <c r="E43" s="101"/>
    </row>
    <row r="44" spans="2:6" x14ac:dyDescent="0.3">
      <c r="B44" s="98" t="s">
        <v>798</v>
      </c>
      <c r="C44" s="105" t="s">
        <v>799</v>
      </c>
      <c r="D44" s="901">
        <v>0</v>
      </c>
      <c r="E44" s="101"/>
    </row>
    <row r="45" spans="2:6" ht="36" x14ac:dyDescent="0.3">
      <c r="B45" s="98" t="s">
        <v>800</v>
      </c>
      <c r="C45" s="105" t="s">
        <v>801</v>
      </c>
      <c r="D45" s="901">
        <v>0</v>
      </c>
      <c r="E45" s="101"/>
    </row>
    <row r="46" spans="2:6" x14ac:dyDescent="0.3">
      <c r="B46" s="98">
        <v>26</v>
      </c>
      <c r="C46" s="105" t="s">
        <v>518</v>
      </c>
      <c r="D46" s="901">
        <v>0</v>
      </c>
      <c r="E46" s="101"/>
    </row>
    <row r="47" spans="2:6" ht="24" x14ac:dyDescent="0.3">
      <c r="B47" s="98">
        <v>27</v>
      </c>
      <c r="C47" s="105" t="s">
        <v>802</v>
      </c>
      <c r="D47" s="901">
        <v>0</v>
      </c>
      <c r="E47" s="101"/>
      <c r="F47" s="106"/>
    </row>
    <row r="48" spans="2:6" x14ac:dyDescent="0.3">
      <c r="B48" s="98" t="s">
        <v>803</v>
      </c>
      <c r="C48" s="105" t="s">
        <v>804</v>
      </c>
      <c r="D48" s="901">
        <f>(108972334.58+-55840243.05)/1000</f>
        <v>53132.091529999998</v>
      </c>
      <c r="E48" s="101"/>
      <c r="F48" s="106"/>
    </row>
    <row r="49" spans="2:5" x14ac:dyDescent="0.3">
      <c r="B49" s="98">
        <v>28</v>
      </c>
      <c r="C49" s="107" t="s">
        <v>805</v>
      </c>
      <c r="D49" s="901">
        <f>SUM(D21:D48)</f>
        <v>-1244001.3768399998</v>
      </c>
      <c r="E49" s="101"/>
    </row>
    <row r="50" spans="2:5" x14ac:dyDescent="0.3">
      <c r="B50" s="98">
        <v>29</v>
      </c>
      <c r="C50" s="107" t="s">
        <v>546</v>
      </c>
      <c r="D50" s="901">
        <f>D19+D49</f>
        <v>5860647.2797900001</v>
      </c>
      <c r="E50" s="101"/>
    </row>
    <row r="51" spans="2:5" x14ac:dyDescent="0.3">
      <c r="B51" s="1046" t="s">
        <v>806</v>
      </c>
      <c r="C51" s="1047"/>
      <c r="D51" s="1047"/>
      <c r="E51" s="1048"/>
    </row>
    <row r="52" spans="2:5" x14ac:dyDescent="0.3">
      <c r="B52" s="98">
        <v>30</v>
      </c>
      <c r="C52" s="105" t="s">
        <v>807</v>
      </c>
      <c r="D52" s="872">
        <v>0</v>
      </c>
      <c r="E52" s="100" t="s">
        <v>808</v>
      </c>
    </row>
    <row r="53" spans="2:5" x14ac:dyDescent="0.3">
      <c r="B53" s="98">
        <v>31</v>
      </c>
      <c r="C53" s="105" t="s">
        <v>809</v>
      </c>
      <c r="D53" s="872">
        <v>0</v>
      </c>
      <c r="E53" s="101"/>
    </row>
    <row r="54" spans="2:5" x14ac:dyDescent="0.3">
      <c r="B54" s="98">
        <v>32</v>
      </c>
      <c r="C54" s="105" t="s">
        <v>810</v>
      </c>
      <c r="D54" s="872">
        <v>0</v>
      </c>
      <c r="E54" s="101"/>
    </row>
    <row r="55" spans="2:5" ht="24" x14ac:dyDescent="0.3">
      <c r="B55" s="98">
        <v>33</v>
      </c>
      <c r="C55" s="105" t="s">
        <v>811</v>
      </c>
      <c r="D55" s="872">
        <v>0</v>
      </c>
      <c r="E55" s="101"/>
    </row>
    <row r="56" spans="2:5" s="25" customFormat="1" ht="24" x14ac:dyDescent="0.3">
      <c r="B56" s="98" t="s">
        <v>812</v>
      </c>
      <c r="C56" s="105" t="s">
        <v>813</v>
      </c>
      <c r="D56" s="872">
        <v>0</v>
      </c>
      <c r="E56" s="101"/>
    </row>
    <row r="57" spans="2:5" s="25" customFormat="1" ht="24" x14ac:dyDescent="0.3">
      <c r="B57" s="98" t="s">
        <v>814</v>
      </c>
      <c r="C57" s="105" t="s">
        <v>815</v>
      </c>
      <c r="D57" s="872">
        <v>0</v>
      </c>
      <c r="E57" s="101"/>
    </row>
    <row r="58" spans="2:5" ht="24" x14ac:dyDescent="0.3">
      <c r="B58" s="98">
        <v>34</v>
      </c>
      <c r="C58" s="105" t="s">
        <v>816</v>
      </c>
      <c r="D58" s="872">
        <v>0</v>
      </c>
      <c r="E58" s="101"/>
    </row>
    <row r="59" spans="2:5" ht="21" customHeight="1" x14ac:dyDescent="0.3">
      <c r="B59" s="98">
        <v>35</v>
      </c>
      <c r="C59" s="105" t="s">
        <v>817</v>
      </c>
      <c r="D59" s="872">
        <v>0</v>
      </c>
      <c r="E59" s="101"/>
    </row>
    <row r="60" spans="2:5" x14ac:dyDescent="0.3">
      <c r="B60" s="102">
        <v>36</v>
      </c>
      <c r="C60" s="107" t="s">
        <v>818</v>
      </c>
      <c r="D60" s="902">
        <v>0</v>
      </c>
      <c r="E60" s="101"/>
    </row>
    <row r="61" spans="2:5" x14ac:dyDescent="0.3">
      <c r="B61" s="1046" t="s">
        <v>819</v>
      </c>
      <c r="C61" s="1047"/>
      <c r="D61" s="1047"/>
      <c r="E61" s="1048"/>
    </row>
    <row r="62" spans="2:5" ht="24" x14ac:dyDescent="0.3">
      <c r="B62" s="98">
        <v>37</v>
      </c>
      <c r="C62" s="105" t="s">
        <v>820</v>
      </c>
      <c r="D62" s="872">
        <v>0</v>
      </c>
      <c r="E62" s="101"/>
    </row>
    <row r="63" spans="2:5" ht="36" x14ac:dyDescent="0.3">
      <c r="B63" s="98">
        <v>38</v>
      </c>
      <c r="C63" s="105" t="s">
        <v>821</v>
      </c>
      <c r="D63" s="872">
        <v>0</v>
      </c>
      <c r="E63" s="101"/>
    </row>
    <row r="64" spans="2:5" ht="36" x14ac:dyDescent="0.3">
      <c r="B64" s="98">
        <v>39</v>
      </c>
      <c r="C64" s="105" t="s">
        <v>822</v>
      </c>
      <c r="D64" s="872">
        <v>0</v>
      </c>
      <c r="E64" s="101"/>
    </row>
    <row r="65" spans="1:5" ht="36" x14ac:dyDescent="0.3">
      <c r="B65" s="98">
        <v>40</v>
      </c>
      <c r="C65" s="105" t="s">
        <v>823</v>
      </c>
      <c r="D65" s="872">
        <v>0</v>
      </c>
      <c r="E65" s="101"/>
    </row>
    <row r="66" spans="1:5" x14ac:dyDescent="0.3">
      <c r="B66" s="98">
        <v>41</v>
      </c>
      <c r="C66" s="105" t="s">
        <v>518</v>
      </c>
      <c r="D66" s="872">
        <v>0</v>
      </c>
      <c r="E66" s="101"/>
    </row>
    <row r="67" spans="1:5" ht="24" x14ac:dyDescent="0.3">
      <c r="B67" s="98">
        <v>42</v>
      </c>
      <c r="C67" s="105" t="s">
        <v>824</v>
      </c>
      <c r="D67" s="872">
        <v>0</v>
      </c>
      <c r="E67" s="101"/>
    </row>
    <row r="68" spans="1:5" x14ac:dyDescent="0.3">
      <c r="B68" s="98" t="s">
        <v>825</v>
      </c>
      <c r="C68" s="105" t="s">
        <v>826</v>
      </c>
      <c r="D68" s="872">
        <v>0</v>
      </c>
      <c r="E68" s="101"/>
    </row>
    <row r="69" spans="1:5" x14ac:dyDescent="0.3">
      <c r="B69" s="102">
        <v>43</v>
      </c>
      <c r="C69" s="107" t="s">
        <v>827</v>
      </c>
      <c r="D69" s="902">
        <v>0</v>
      </c>
      <c r="E69" s="101"/>
    </row>
    <row r="70" spans="1:5" x14ac:dyDescent="0.3">
      <c r="B70" s="102">
        <v>44</v>
      </c>
      <c r="C70" s="107" t="s">
        <v>828</v>
      </c>
      <c r="D70" s="902">
        <v>0</v>
      </c>
      <c r="E70" s="101"/>
    </row>
    <row r="71" spans="1:5" x14ac:dyDescent="0.3">
      <c r="B71" s="102">
        <v>45</v>
      </c>
      <c r="C71" s="107" t="s">
        <v>829</v>
      </c>
      <c r="D71" s="903">
        <f>D50</f>
        <v>5860647.2797900001</v>
      </c>
      <c r="E71" s="101"/>
    </row>
    <row r="72" spans="1:5" x14ac:dyDescent="0.3">
      <c r="B72" s="1046" t="s">
        <v>830</v>
      </c>
      <c r="C72" s="1047"/>
      <c r="D72" s="1047"/>
      <c r="E72" s="1048"/>
    </row>
    <row r="73" spans="1:5" x14ac:dyDescent="0.3">
      <c r="B73" s="98">
        <v>46</v>
      </c>
      <c r="C73" s="105" t="s">
        <v>807</v>
      </c>
      <c r="D73" s="901">
        <v>1775792.01719</v>
      </c>
      <c r="E73" s="101"/>
    </row>
    <row r="74" spans="1:5" ht="24" x14ac:dyDescent="0.3">
      <c r="B74" s="98">
        <v>47</v>
      </c>
      <c r="C74" s="105" t="s">
        <v>831</v>
      </c>
      <c r="D74" s="872">
        <v>0</v>
      </c>
      <c r="E74" s="101"/>
    </row>
    <row r="75" spans="1:5" s="25" customFormat="1" x14ac:dyDescent="0.3">
      <c r="A75" s="31"/>
      <c r="B75" s="98" t="s">
        <v>832</v>
      </c>
      <c r="C75" s="105" t="s">
        <v>833</v>
      </c>
      <c r="D75" s="872">
        <v>0</v>
      </c>
      <c r="E75" s="101"/>
    </row>
    <row r="76" spans="1:5" s="25" customFormat="1" x14ac:dyDescent="0.3">
      <c r="A76" s="31"/>
      <c r="B76" s="98" t="s">
        <v>834</v>
      </c>
      <c r="C76" s="105" t="s">
        <v>835</v>
      </c>
      <c r="D76" s="872">
        <v>0</v>
      </c>
      <c r="E76" s="101"/>
    </row>
    <row r="77" spans="1:5" ht="36" x14ac:dyDescent="0.3">
      <c r="B77" s="98">
        <v>48</v>
      </c>
      <c r="C77" s="105" t="s">
        <v>836</v>
      </c>
      <c r="D77" s="872">
        <v>0</v>
      </c>
      <c r="E77" s="101"/>
    </row>
    <row r="78" spans="1:5" ht="21.6" customHeight="1" x14ac:dyDescent="0.3">
      <c r="B78" s="98">
        <v>49</v>
      </c>
      <c r="C78" s="105" t="s">
        <v>837</v>
      </c>
      <c r="D78" s="872">
        <v>0</v>
      </c>
      <c r="E78" s="101"/>
    </row>
    <row r="79" spans="1:5" x14ac:dyDescent="0.3">
      <c r="B79" s="98">
        <v>50</v>
      </c>
      <c r="C79" s="105" t="s">
        <v>838</v>
      </c>
      <c r="D79" s="872">
        <v>0</v>
      </c>
      <c r="E79" s="101"/>
    </row>
    <row r="80" spans="1:5" x14ac:dyDescent="0.3">
      <c r="B80" s="102">
        <v>51</v>
      </c>
      <c r="C80" s="107" t="s">
        <v>839</v>
      </c>
      <c r="D80" s="903">
        <f>D73</f>
        <v>1775792.01719</v>
      </c>
      <c r="E80" s="104"/>
    </row>
    <row r="81" spans="2:5" x14ac:dyDescent="0.3">
      <c r="B81" s="1046" t="s">
        <v>840</v>
      </c>
      <c r="C81" s="1047"/>
      <c r="D81" s="1047"/>
      <c r="E81" s="1048"/>
    </row>
    <row r="82" spans="2:5" ht="24" x14ac:dyDescent="0.3">
      <c r="B82" s="98">
        <v>52</v>
      </c>
      <c r="C82" s="105" t="s">
        <v>841</v>
      </c>
      <c r="D82" s="872">
        <v>0</v>
      </c>
      <c r="E82" s="101"/>
    </row>
    <row r="83" spans="2:5" ht="36" x14ac:dyDescent="0.3">
      <c r="B83" s="98">
        <v>53</v>
      </c>
      <c r="C83" s="105" t="s">
        <v>842</v>
      </c>
      <c r="D83" s="872">
        <v>0</v>
      </c>
      <c r="E83" s="101"/>
    </row>
    <row r="84" spans="2:5" ht="36" x14ac:dyDescent="0.3">
      <c r="B84" s="98">
        <v>54</v>
      </c>
      <c r="C84" s="105" t="s">
        <v>843</v>
      </c>
      <c r="D84" s="872">
        <v>0</v>
      </c>
      <c r="E84" s="101"/>
    </row>
    <row r="85" spans="2:5" x14ac:dyDescent="0.3">
      <c r="B85" s="98" t="s">
        <v>844</v>
      </c>
      <c r="C85" s="105" t="s">
        <v>518</v>
      </c>
      <c r="D85" s="872">
        <v>0</v>
      </c>
      <c r="E85" s="101"/>
    </row>
    <row r="86" spans="2:5" ht="36" x14ac:dyDescent="0.3">
      <c r="B86" s="98">
        <v>55</v>
      </c>
      <c r="C86" s="105" t="s">
        <v>845</v>
      </c>
      <c r="D86" s="872">
        <v>0</v>
      </c>
      <c r="E86" s="101"/>
    </row>
    <row r="87" spans="2:5" x14ac:dyDescent="0.3">
      <c r="B87" s="98">
        <v>56</v>
      </c>
      <c r="C87" s="105" t="s">
        <v>518</v>
      </c>
      <c r="D87" s="872">
        <v>0</v>
      </c>
      <c r="E87" s="101"/>
    </row>
    <row r="88" spans="2:5" ht="24" x14ac:dyDescent="0.3">
      <c r="B88" s="98" t="s">
        <v>846</v>
      </c>
      <c r="C88" s="101" t="s">
        <v>847</v>
      </c>
      <c r="D88" s="902">
        <v>0</v>
      </c>
      <c r="E88" s="101"/>
    </row>
    <row r="89" spans="2:5" x14ac:dyDescent="0.3">
      <c r="B89" s="98" t="s">
        <v>848</v>
      </c>
      <c r="C89" s="101" t="s">
        <v>849</v>
      </c>
      <c r="D89" s="902">
        <v>0</v>
      </c>
      <c r="E89" s="101"/>
    </row>
    <row r="90" spans="2:5" x14ac:dyDescent="0.3">
      <c r="B90" s="102">
        <v>57</v>
      </c>
      <c r="C90" s="104" t="s">
        <v>850</v>
      </c>
      <c r="D90" s="902">
        <v>0</v>
      </c>
      <c r="E90" s="101"/>
    </row>
    <row r="91" spans="2:5" x14ac:dyDescent="0.3">
      <c r="B91" s="102">
        <v>58</v>
      </c>
      <c r="C91" s="104" t="s">
        <v>851</v>
      </c>
      <c r="D91" s="903">
        <f>D73</f>
        <v>1775792.01719</v>
      </c>
      <c r="E91" s="101"/>
    </row>
    <row r="92" spans="2:5" x14ac:dyDescent="0.3">
      <c r="B92" s="102">
        <v>59</v>
      </c>
      <c r="C92" s="104" t="s">
        <v>852</v>
      </c>
      <c r="D92" s="903">
        <f>D91+D50</f>
        <v>7636439.2969800001</v>
      </c>
      <c r="E92" s="101"/>
    </row>
    <row r="93" spans="2:5" x14ac:dyDescent="0.3">
      <c r="B93" s="102">
        <v>60</v>
      </c>
      <c r="C93" s="104" t="s">
        <v>497</v>
      </c>
      <c r="D93" s="903">
        <f>'EU OV1'!D44</f>
        <v>34871265.059533268</v>
      </c>
      <c r="E93" s="104"/>
    </row>
    <row r="94" spans="2:5" x14ac:dyDescent="0.3">
      <c r="B94" s="1046" t="s">
        <v>853</v>
      </c>
      <c r="C94" s="1047"/>
      <c r="D94" s="1047"/>
      <c r="E94" s="1048"/>
    </row>
    <row r="95" spans="2:5" x14ac:dyDescent="0.3">
      <c r="B95" s="98">
        <v>61</v>
      </c>
      <c r="C95" s="105" t="s">
        <v>854</v>
      </c>
      <c r="D95" s="901">
        <f>D50</f>
        <v>5860647.2797900001</v>
      </c>
      <c r="E95" s="101"/>
    </row>
    <row r="96" spans="2:5" x14ac:dyDescent="0.3">
      <c r="B96" s="98">
        <v>62</v>
      </c>
      <c r="C96" s="105" t="s">
        <v>855</v>
      </c>
      <c r="D96" s="901">
        <f>D71</f>
        <v>5860647.2797900001</v>
      </c>
      <c r="E96" s="101"/>
    </row>
    <row r="97" spans="2:5" x14ac:dyDescent="0.3">
      <c r="B97" s="98">
        <v>63</v>
      </c>
      <c r="C97" s="105" t="s">
        <v>856</v>
      </c>
      <c r="D97" s="901">
        <f>D92</f>
        <v>7636439.2969800001</v>
      </c>
      <c r="E97" s="101"/>
    </row>
    <row r="98" spans="2:5" ht="14.4" customHeight="1" x14ac:dyDescent="0.3">
      <c r="B98" s="98">
        <v>64</v>
      </c>
      <c r="C98" s="105" t="s">
        <v>857</v>
      </c>
      <c r="D98" s="874">
        <f>'EU KM1'!D32</f>
        <v>0.12</v>
      </c>
      <c r="E98" s="101"/>
    </row>
    <row r="99" spans="2:5" ht="17.399999999999999" customHeight="1" x14ac:dyDescent="0.3">
      <c r="B99" s="98">
        <v>65</v>
      </c>
      <c r="C99" s="101" t="s">
        <v>858</v>
      </c>
      <c r="D99" s="874">
        <f>'EU KM1'!D25</f>
        <v>2.5000000000000001E-2</v>
      </c>
      <c r="E99" s="101"/>
    </row>
    <row r="100" spans="2:5" x14ac:dyDescent="0.3">
      <c r="B100" s="98">
        <v>66</v>
      </c>
      <c r="C100" s="101" t="s">
        <v>859</v>
      </c>
      <c r="D100" s="874">
        <f>'EU KM1'!D27</f>
        <v>1.4999999999999999E-2</v>
      </c>
      <c r="E100" s="101"/>
    </row>
    <row r="101" spans="2:5" x14ac:dyDescent="0.3">
      <c r="B101" s="98">
        <v>67</v>
      </c>
      <c r="C101" s="101" t="s">
        <v>860</v>
      </c>
      <c r="D101" s="874">
        <f>'EU KM1'!D28</f>
        <v>0</v>
      </c>
      <c r="E101" s="101"/>
    </row>
    <row r="102" spans="2:5" ht="24" x14ac:dyDescent="0.3">
      <c r="B102" s="98" t="s">
        <v>861</v>
      </c>
      <c r="C102" s="105" t="s">
        <v>862</v>
      </c>
      <c r="D102" s="874">
        <f>'EU KM1'!D29</f>
        <v>0</v>
      </c>
      <c r="E102" s="101"/>
    </row>
    <row r="103" spans="2:5" x14ac:dyDescent="0.3">
      <c r="B103" s="98" t="s">
        <v>863</v>
      </c>
      <c r="C103" s="105" t="s">
        <v>864</v>
      </c>
      <c r="D103" s="874">
        <f>'EU KM1'!D20</f>
        <v>0</v>
      </c>
      <c r="E103" s="101"/>
    </row>
    <row r="104" spans="2:5" ht="24" x14ac:dyDescent="0.3">
      <c r="B104" s="98">
        <v>68</v>
      </c>
      <c r="C104" s="107" t="s">
        <v>865</v>
      </c>
      <c r="D104" s="874">
        <f>'EU KM1'!D33</f>
        <v>8.806523040538243E-2</v>
      </c>
      <c r="E104" s="101"/>
    </row>
    <row r="105" spans="2:5" x14ac:dyDescent="0.3">
      <c r="B105" s="1046" t="s">
        <v>866</v>
      </c>
      <c r="C105" s="1047"/>
      <c r="D105" s="1047"/>
      <c r="E105" s="1048"/>
    </row>
    <row r="106" spans="2:5" x14ac:dyDescent="0.3">
      <c r="B106" s="98">
        <v>69</v>
      </c>
      <c r="C106" s="108" t="s">
        <v>867</v>
      </c>
      <c r="D106" s="872"/>
      <c r="E106" s="101"/>
    </row>
    <row r="107" spans="2:5" x14ac:dyDescent="0.3">
      <c r="B107" s="98">
        <v>70</v>
      </c>
      <c r="C107" s="108" t="s">
        <v>867</v>
      </c>
      <c r="D107" s="872"/>
      <c r="E107" s="101"/>
    </row>
    <row r="108" spans="2:5" x14ac:dyDescent="0.3">
      <c r="B108" s="98">
        <v>71</v>
      </c>
      <c r="C108" s="108" t="s">
        <v>867</v>
      </c>
      <c r="D108" s="872"/>
      <c r="E108" s="101"/>
    </row>
    <row r="109" spans="2:5" x14ac:dyDescent="0.3">
      <c r="B109" s="1046" t="s">
        <v>868</v>
      </c>
      <c r="C109" s="1047"/>
      <c r="D109" s="1047"/>
      <c r="E109" s="1048"/>
    </row>
    <row r="110" spans="2:5" ht="32.25" customHeight="1" x14ac:dyDescent="0.3">
      <c r="B110" s="1052">
        <v>72</v>
      </c>
      <c r="C110" s="1055" t="s">
        <v>869</v>
      </c>
      <c r="D110" s="1052">
        <v>0</v>
      </c>
      <c r="E110" s="1058"/>
    </row>
    <row r="111" spans="2:5" ht="11.1" customHeight="1" x14ac:dyDescent="0.3">
      <c r="B111" s="1053"/>
      <c r="C111" s="1056"/>
      <c r="D111" s="1053"/>
      <c r="E111" s="1059"/>
    </row>
    <row r="112" spans="2:5" x14ac:dyDescent="0.3">
      <c r="B112" s="1054"/>
      <c r="C112" s="1057"/>
      <c r="D112" s="1054"/>
      <c r="E112" s="1060"/>
    </row>
    <row r="113" spans="2:5" ht="36" x14ac:dyDescent="0.3">
      <c r="B113" s="98">
        <v>73</v>
      </c>
      <c r="C113" s="105" t="s">
        <v>870</v>
      </c>
      <c r="D113" s="98">
        <v>0</v>
      </c>
      <c r="E113" s="101"/>
    </row>
    <row r="114" spans="2:5" x14ac:dyDescent="0.3">
      <c r="B114" s="98">
        <v>74</v>
      </c>
      <c r="C114" s="105" t="s">
        <v>518</v>
      </c>
      <c r="D114" s="98"/>
      <c r="E114" s="101"/>
    </row>
    <row r="115" spans="2:5" ht="24" x14ac:dyDescent="0.3">
      <c r="B115" s="98">
        <v>75</v>
      </c>
      <c r="C115" s="105" t="s">
        <v>871</v>
      </c>
      <c r="D115" s="98">
        <v>0</v>
      </c>
      <c r="E115" s="101"/>
    </row>
    <row r="116" spans="2:5" x14ac:dyDescent="0.3">
      <c r="B116" s="1046" t="s">
        <v>872</v>
      </c>
      <c r="C116" s="1047"/>
      <c r="D116" s="1047"/>
      <c r="E116" s="1048"/>
    </row>
    <row r="117" spans="2:5" ht="24" x14ac:dyDescent="0.3">
      <c r="B117" s="98">
        <v>76</v>
      </c>
      <c r="C117" s="105" t="s">
        <v>873</v>
      </c>
      <c r="D117" s="872"/>
      <c r="E117" s="101"/>
    </row>
    <row r="118" spans="2:5" x14ac:dyDescent="0.3">
      <c r="B118" s="98">
        <v>77</v>
      </c>
      <c r="C118" s="105" t="s">
        <v>874</v>
      </c>
      <c r="D118" s="872"/>
      <c r="E118" s="101"/>
    </row>
    <row r="119" spans="2:5" ht="24" x14ac:dyDescent="0.3">
      <c r="B119" s="98">
        <v>78</v>
      </c>
      <c r="C119" s="105" t="s">
        <v>875</v>
      </c>
      <c r="D119" s="872"/>
      <c r="E119" s="101"/>
    </row>
    <row r="120" spans="2:5" x14ac:dyDescent="0.3">
      <c r="B120" s="98">
        <v>79</v>
      </c>
      <c r="C120" s="105" t="s">
        <v>876</v>
      </c>
      <c r="D120" s="872"/>
      <c r="E120" s="101"/>
    </row>
    <row r="121" spans="2:5" x14ac:dyDescent="0.3">
      <c r="B121" s="1049" t="s">
        <v>877</v>
      </c>
      <c r="C121" s="1050"/>
      <c r="D121" s="1050"/>
      <c r="E121" s="1051"/>
    </row>
    <row r="122" spans="2:5" ht="24" x14ac:dyDescent="0.3">
      <c r="B122" s="98">
        <v>80</v>
      </c>
      <c r="C122" s="105" t="s">
        <v>878</v>
      </c>
      <c r="D122" s="105"/>
      <c r="E122" s="101"/>
    </row>
    <row r="123" spans="2:5" ht="24" x14ac:dyDescent="0.3">
      <c r="B123" s="98">
        <v>81</v>
      </c>
      <c r="C123" s="105" t="s">
        <v>879</v>
      </c>
      <c r="D123" s="105"/>
      <c r="E123" s="101" t="s">
        <v>640</v>
      </c>
    </row>
    <row r="124" spans="2:5" ht="24" x14ac:dyDescent="0.3">
      <c r="B124" s="98">
        <v>82</v>
      </c>
      <c r="C124" s="105" t="s">
        <v>880</v>
      </c>
      <c r="D124" s="99"/>
      <c r="E124" s="101"/>
    </row>
    <row r="125" spans="2:5" ht="24" x14ac:dyDescent="0.3">
      <c r="B125" s="98">
        <v>83</v>
      </c>
      <c r="C125" s="105" t="s">
        <v>881</v>
      </c>
      <c r="D125" s="99"/>
      <c r="E125" s="101"/>
    </row>
    <row r="126" spans="2:5" x14ac:dyDescent="0.3">
      <c r="B126" s="98">
        <v>84</v>
      </c>
      <c r="C126" s="105" t="s">
        <v>882</v>
      </c>
      <c r="D126" s="99"/>
      <c r="E126" s="101"/>
    </row>
    <row r="127" spans="2:5" ht="24" x14ac:dyDescent="0.3">
      <c r="B127" s="98">
        <v>85</v>
      </c>
      <c r="C127" s="105" t="s">
        <v>883</v>
      </c>
      <c r="D127" s="99"/>
      <c r="E127" s="101"/>
    </row>
    <row r="128" spans="2:5" x14ac:dyDescent="0.3">
      <c r="B128" s="109"/>
    </row>
    <row r="129" spans="2:2" x14ac:dyDescent="0.3">
      <c r="B129" s="109"/>
    </row>
    <row r="130" spans="2:2" x14ac:dyDescent="0.3">
      <c r="B130" s="110"/>
    </row>
    <row r="131" spans="2:2" x14ac:dyDescent="0.3">
      <c r="B131" s="110"/>
    </row>
    <row r="132" spans="2:2" x14ac:dyDescent="0.3">
      <c r="B132" s="110"/>
    </row>
    <row r="133" spans="2:2" x14ac:dyDescent="0.3">
      <c r="B133" s="110"/>
    </row>
  </sheetData>
  <mergeCells count="16">
    <mergeCell ref="B6:C7"/>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pageSetUpPr fitToPage="1"/>
  </sheetPr>
  <dimension ref="B1:T38"/>
  <sheetViews>
    <sheetView showGridLines="0" showWhiteSpace="0" view="pageLayout" topLeftCell="A17" zoomScaleNormal="100" workbookViewId="0"/>
  </sheetViews>
  <sheetFormatPr defaultColWidth="9" defaultRowHeight="14.4" x14ac:dyDescent="0.3"/>
  <cols>
    <col min="3" max="3" width="53" customWidth="1"/>
    <col min="4" max="4" width="39.5546875" customWidth="1"/>
    <col min="5" max="5" width="37.109375" customWidth="1"/>
    <col min="6" max="6" width="20.44140625" customWidth="1"/>
  </cols>
  <sheetData>
    <row r="1" spans="2:20" ht="15.6" x14ac:dyDescent="0.3">
      <c r="C1" s="111"/>
    </row>
    <row r="2" spans="2:20" ht="18" x14ac:dyDescent="0.3">
      <c r="B2" s="905" t="s">
        <v>750</v>
      </c>
    </row>
    <row r="3" spans="2:20" ht="15" customHeight="1" x14ac:dyDescent="0.3">
      <c r="B3" s="1064" t="s">
        <v>884</v>
      </c>
      <c r="C3" s="1064"/>
      <c r="D3" s="1064"/>
      <c r="E3" s="1064"/>
      <c r="F3" s="1064"/>
      <c r="G3" s="112"/>
      <c r="H3" s="112"/>
      <c r="I3" s="112"/>
      <c r="J3" s="112"/>
      <c r="K3" s="112"/>
      <c r="L3" s="112"/>
      <c r="M3" s="112"/>
      <c r="N3" s="112"/>
      <c r="O3" s="112"/>
      <c r="P3" s="112"/>
      <c r="Q3" s="112"/>
      <c r="R3" s="112"/>
      <c r="S3" s="112"/>
      <c r="T3" s="112"/>
    </row>
    <row r="4" spans="2:20" x14ac:dyDescent="0.3">
      <c r="B4" s="1064"/>
      <c r="C4" s="1064"/>
      <c r="D4" s="1064"/>
      <c r="E4" s="1064"/>
      <c r="F4" s="1064"/>
      <c r="G4" s="112"/>
      <c r="H4" s="112"/>
      <c r="I4" s="112"/>
      <c r="J4" s="112"/>
      <c r="K4" s="112"/>
      <c r="L4" s="112"/>
      <c r="M4" s="112"/>
      <c r="N4" s="112"/>
      <c r="O4" s="112"/>
      <c r="P4" s="112"/>
      <c r="Q4" s="112"/>
      <c r="R4" s="112"/>
      <c r="S4" s="112"/>
      <c r="T4" s="112"/>
    </row>
    <row r="5" spans="2:20" x14ac:dyDescent="0.3">
      <c r="B5" s="1064"/>
      <c r="C5" s="1064"/>
      <c r="D5" s="1064"/>
      <c r="E5" s="1064"/>
      <c r="F5" s="1064"/>
      <c r="G5" s="112"/>
      <c r="H5" s="112"/>
      <c r="I5" s="112"/>
      <c r="J5" s="112"/>
      <c r="K5" s="112"/>
      <c r="L5" s="112"/>
      <c r="M5" s="112"/>
      <c r="N5" s="112"/>
      <c r="O5" s="112"/>
      <c r="P5" s="112"/>
      <c r="Q5" s="112"/>
      <c r="R5" s="112"/>
      <c r="S5" s="112"/>
      <c r="T5" s="112"/>
    </row>
    <row r="6" spans="2:20" x14ac:dyDescent="0.3">
      <c r="D6" s="13" t="s">
        <v>499</v>
      </c>
      <c r="E6" s="13" t="s">
        <v>500</v>
      </c>
      <c r="F6" s="13" t="s">
        <v>501</v>
      </c>
    </row>
    <row r="7" spans="2:20" x14ac:dyDescent="0.3">
      <c r="C7" s="113"/>
      <c r="D7" s="114" t="s">
        <v>885</v>
      </c>
      <c r="E7" s="114" t="s">
        <v>886</v>
      </c>
      <c r="F7" s="114" t="s">
        <v>887</v>
      </c>
    </row>
    <row r="8" spans="2:20" x14ac:dyDescent="0.3">
      <c r="C8" s="906" t="s">
        <v>888</v>
      </c>
      <c r="D8" s="114" t="s">
        <v>889</v>
      </c>
      <c r="E8" s="114" t="s">
        <v>889</v>
      </c>
      <c r="F8" s="114"/>
    </row>
    <row r="9" spans="2:20" ht="30" customHeight="1" x14ac:dyDescent="0.3">
      <c r="B9" s="1065" t="s">
        <v>890</v>
      </c>
      <c r="C9" s="1066"/>
      <c r="D9" s="1066"/>
      <c r="E9" s="1066"/>
      <c r="F9" s="1067"/>
    </row>
    <row r="10" spans="2:20" ht="28.8" x14ac:dyDescent="0.3">
      <c r="B10" s="115">
        <v>1</v>
      </c>
      <c r="C10" s="22" t="s">
        <v>891</v>
      </c>
      <c r="D10" s="907">
        <v>7011.3412699999999</v>
      </c>
      <c r="E10" s="907">
        <v>2479946.5837099999</v>
      </c>
      <c r="F10" s="13"/>
    </row>
    <row r="11" spans="2:20" x14ac:dyDescent="0.3">
      <c r="B11" s="115">
        <v>2</v>
      </c>
      <c r="C11" s="22" t="s">
        <v>892</v>
      </c>
      <c r="D11" s="907">
        <v>0</v>
      </c>
      <c r="E11" s="907">
        <v>113683.25182999999</v>
      </c>
      <c r="F11" s="13"/>
    </row>
    <row r="12" spans="2:20" ht="28.8" x14ac:dyDescent="0.3">
      <c r="B12" s="115">
        <v>3</v>
      </c>
      <c r="C12" s="22" t="s">
        <v>893</v>
      </c>
      <c r="D12" s="907">
        <v>0</v>
      </c>
      <c r="E12" s="907">
        <v>25778.935000000001</v>
      </c>
      <c r="F12" s="13"/>
    </row>
    <row r="13" spans="2:20" x14ac:dyDescent="0.3">
      <c r="B13" s="115">
        <v>4</v>
      </c>
      <c r="C13" s="22" t="s">
        <v>894</v>
      </c>
      <c r="D13" s="907">
        <v>0</v>
      </c>
      <c r="E13" s="907">
        <v>743542.62294000003</v>
      </c>
      <c r="F13" s="13"/>
    </row>
    <row r="14" spans="2:20" ht="28.8" x14ac:dyDescent="0.3">
      <c r="B14" s="115">
        <v>5</v>
      </c>
      <c r="C14" s="22" t="s">
        <v>895</v>
      </c>
      <c r="D14" s="907">
        <v>0</v>
      </c>
      <c r="E14" s="907">
        <v>1300441.85063</v>
      </c>
      <c r="F14" s="13"/>
    </row>
    <row r="15" spans="2:20" x14ac:dyDescent="0.3">
      <c r="B15" s="115">
        <v>6</v>
      </c>
      <c r="C15" s="22" t="s">
        <v>896</v>
      </c>
      <c r="D15" s="907">
        <v>0</v>
      </c>
      <c r="E15" s="907">
        <v>119784694.40368</v>
      </c>
      <c r="F15" s="13"/>
    </row>
    <row r="16" spans="2:20" x14ac:dyDescent="0.3">
      <c r="B16" s="115">
        <v>7</v>
      </c>
      <c r="C16" s="22" t="s">
        <v>897</v>
      </c>
      <c r="D16" s="907">
        <v>0</v>
      </c>
      <c r="E16" s="907">
        <v>20089.78846</v>
      </c>
      <c r="F16" s="13"/>
    </row>
    <row r="17" spans="2:6" ht="28.8" x14ac:dyDescent="0.3">
      <c r="B17" s="115">
        <v>8</v>
      </c>
      <c r="C17" s="22" t="s">
        <v>898</v>
      </c>
      <c r="D17" s="907">
        <v>5170494.1651599994</v>
      </c>
      <c r="E17" s="907">
        <v>1095784.2441999998</v>
      </c>
      <c r="F17" s="13"/>
    </row>
    <row r="18" spans="2:6" x14ac:dyDescent="0.3">
      <c r="B18" s="115">
        <v>9</v>
      </c>
      <c r="C18" s="22" t="s">
        <v>899</v>
      </c>
      <c r="D18" s="907">
        <v>0</v>
      </c>
      <c r="E18" s="907">
        <v>921400.11786</v>
      </c>
      <c r="F18" s="13"/>
    </row>
    <row r="19" spans="2:6" x14ac:dyDescent="0.3">
      <c r="B19" s="115">
        <v>10</v>
      </c>
      <c r="C19" s="22" t="s">
        <v>900</v>
      </c>
      <c r="D19" s="907">
        <v>93.775000000000006</v>
      </c>
      <c r="E19" s="907">
        <v>384083.92107000004</v>
      </c>
      <c r="F19" s="13"/>
    </row>
    <row r="20" spans="2:6" x14ac:dyDescent="0.3">
      <c r="B20" s="115">
        <v>11</v>
      </c>
      <c r="C20" s="22" t="s">
        <v>901</v>
      </c>
      <c r="D20" s="907">
        <v>0</v>
      </c>
      <c r="E20" s="907">
        <v>175909.43074000001</v>
      </c>
      <c r="F20" s="13"/>
    </row>
    <row r="21" spans="2:6" x14ac:dyDescent="0.3">
      <c r="B21" s="115">
        <v>12</v>
      </c>
      <c r="C21" s="22" t="s">
        <v>902</v>
      </c>
      <c r="D21" s="907">
        <v>2346.8130100000003</v>
      </c>
      <c r="E21" s="907">
        <v>346887.01113</v>
      </c>
      <c r="F21" s="13"/>
    </row>
    <row r="22" spans="2:6" x14ac:dyDescent="0.3">
      <c r="B22" s="115" t="s">
        <v>673</v>
      </c>
      <c r="C22" s="117" t="s">
        <v>903</v>
      </c>
      <c r="D22" s="908">
        <f>SUM(D10:D21)</f>
        <v>5179946.0944399992</v>
      </c>
      <c r="E22" s="908">
        <f>SUM(E10:E21)</f>
        <v>127392242.16125001</v>
      </c>
      <c r="F22" s="13"/>
    </row>
    <row r="23" spans="2:6" ht="30" customHeight="1" x14ac:dyDescent="0.3">
      <c r="B23" s="1065" t="s">
        <v>904</v>
      </c>
      <c r="C23" s="1066"/>
      <c r="D23" s="1066"/>
      <c r="E23" s="1066"/>
      <c r="F23" s="1067"/>
    </row>
    <row r="24" spans="2:6" x14ac:dyDescent="0.3">
      <c r="B24" s="115">
        <v>1</v>
      </c>
      <c r="C24" s="22" t="s">
        <v>905</v>
      </c>
      <c r="D24" s="907">
        <v>0</v>
      </c>
      <c r="E24" s="907">
        <v>48527.130669999999</v>
      </c>
      <c r="F24" s="13"/>
    </row>
    <row r="25" spans="2:6" x14ac:dyDescent="0.3">
      <c r="B25" s="115">
        <v>2</v>
      </c>
      <c r="C25" s="22" t="s">
        <v>906</v>
      </c>
      <c r="D25" s="907">
        <v>157129.20550000001</v>
      </c>
      <c r="E25" s="907">
        <v>119292834.47621001</v>
      </c>
      <c r="F25" s="13"/>
    </row>
    <row r="26" spans="2:6" x14ac:dyDescent="0.3">
      <c r="B26" s="115">
        <v>3</v>
      </c>
      <c r="C26" s="22" t="s">
        <v>907</v>
      </c>
      <c r="D26" s="907">
        <v>0</v>
      </c>
      <c r="E26" s="907">
        <v>27628.431990000001</v>
      </c>
      <c r="F26" s="13"/>
    </row>
    <row r="27" spans="2:6" x14ac:dyDescent="0.3">
      <c r="B27" s="115">
        <v>4</v>
      </c>
      <c r="C27" s="22" t="s">
        <v>908</v>
      </c>
      <c r="D27" s="907">
        <v>456.27357999999981</v>
      </c>
      <c r="E27" s="907">
        <v>149637.11484999998</v>
      </c>
      <c r="F27" s="13"/>
    </row>
    <row r="28" spans="2:6" x14ac:dyDescent="0.3">
      <c r="B28" s="115">
        <v>5</v>
      </c>
      <c r="C28" s="22" t="s">
        <v>909</v>
      </c>
      <c r="D28" s="907">
        <v>5292.8368899999996</v>
      </c>
      <c r="E28" s="907">
        <v>749311.17142999999</v>
      </c>
      <c r="F28" s="13"/>
    </row>
    <row r="29" spans="2:6" x14ac:dyDescent="0.3">
      <c r="B29" s="115" t="s">
        <v>673</v>
      </c>
      <c r="C29" s="117" t="s">
        <v>910</v>
      </c>
      <c r="D29" s="908">
        <f>SUM(D24:D28)</f>
        <v>162878.31597000003</v>
      </c>
      <c r="E29" s="908">
        <f>SUM(E24:E28)</f>
        <v>120267938.32515001</v>
      </c>
      <c r="F29" s="13"/>
    </row>
    <row r="30" spans="2:6" ht="28.8" x14ac:dyDescent="0.3">
      <c r="B30" s="118" t="s">
        <v>731</v>
      </c>
      <c r="C30" s="119"/>
      <c r="D30" s="120"/>
      <c r="E30" s="120"/>
      <c r="F30" s="121"/>
    </row>
    <row r="31" spans="2:6" x14ac:dyDescent="0.3">
      <c r="B31" s="115">
        <v>1</v>
      </c>
      <c r="C31" s="22" t="s">
        <v>911</v>
      </c>
      <c r="D31" s="907">
        <v>5000.9169699999993</v>
      </c>
      <c r="E31" s="907">
        <v>5000.9169699997901</v>
      </c>
      <c r="F31" s="13"/>
    </row>
    <row r="32" spans="2:6" x14ac:dyDescent="0.3">
      <c r="B32" s="115">
        <v>2</v>
      </c>
      <c r="C32" s="22" t="s">
        <v>912</v>
      </c>
      <c r="D32" s="907">
        <v>4536200</v>
      </c>
      <c r="E32" s="907">
        <v>4536200</v>
      </c>
      <c r="F32" s="13"/>
    </row>
    <row r="33" spans="2:6" x14ac:dyDescent="0.3">
      <c r="B33" s="115">
        <v>3</v>
      </c>
      <c r="C33" s="22" t="s">
        <v>913</v>
      </c>
      <c r="D33" s="907">
        <v>0</v>
      </c>
      <c r="E33" s="907">
        <v>35388.356310000003</v>
      </c>
      <c r="F33" s="13"/>
    </row>
    <row r="34" spans="2:6" x14ac:dyDescent="0.3">
      <c r="B34" s="115">
        <v>4</v>
      </c>
      <c r="C34" s="22" t="s">
        <v>914</v>
      </c>
      <c r="D34" s="907">
        <v>496745.88046999997</v>
      </c>
      <c r="E34" s="907">
        <v>935422.83259000001</v>
      </c>
      <c r="F34" s="13"/>
    </row>
    <row r="35" spans="2:6" x14ac:dyDescent="0.3">
      <c r="B35" s="115">
        <v>5</v>
      </c>
      <c r="C35" s="22" t="s">
        <v>915</v>
      </c>
      <c r="D35" s="907">
        <v>0</v>
      </c>
      <c r="E35" s="907">
        <v>8054.4779299999473</v>
      </c>
      <c r="F35" s="13"/>
    </row>
    <row r="36" spans="2:6" x14ac:dyDescent="0.3">
      <c r="B36" s="115">
        <v>6</v>
      </c>
      <c r="C36" s="22" t="s">
        <v>916</v>
      </c>
      <c r="D36" s="907">
        <v>0</v>
      </c>
      <c r="E36" s="907">
        <v>55895.401900000004</v>
      </c>
      <c r="F36" s="13"/>
    </row>
    <row r="37" spans="2:6" x14ac:dyDescent="0.3">
      <c r="B37" s="115">
        <v>7</v>
      </c>
      <c r="C37" s="22" t="s">
        <v>917</v>
      </c>
      <c r="D37" s="907">
        <v>-20879.018970000001</v>
      </c>
      <c r="E37" s="907">
        <v>1548341.8504800014</v>
      </c>
      <c r="F37" s="13"/>
    </row>
    <row r="38" spans="2:6" x14ac:dyDescent="0.3">
      <c r="B38" s="115" t="s">
        <v>673</v>
      </c>
      <c r="C38" s="117" t="s">
        <v>918</v>
      </c>
      <c r="D38" s="908">
        <f>SUM(D31:D37)</f>
        <v>5017067.7784700003</v>
      </c>
      <c r="E38" s="908">
        <f>SUM(E31:E37)</f>
        <v>7124303.8361800006</v>
      </c>
      <c r="F38" s="13"/>
    </row>
  </sheetData>
  <mergeCells count="3">
    <mergeCell ref="B3:F5"/>
    <mergeCell ref="B9:F9"/>
    <mergeCell ref="B23:F23"/>
  </mergeCells>
  <pageMargins left="0.7" right="0.7" top="0.75" bottom="0.75" header="0.3" footer="0.3"/>
  <pageSetup paperSize="9" scale="25" orientation="landscape" r:id="rId1"/>
  <headerFooter>
    <oddHeader>&amp;CCS
Příloha VII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pageSetUpPr fitToPage="1"/>
  </sheetPr>
  <dimension ref="B2:D58"/>
  <sheetViews>
    <sheetView showGridLines="0" view="pageLayout" topLeftCell="A5" zoomScale="120" zoomScaleNormal="100" zoomScalePageLayoutView="120" workbookViewId="0">
      <selection activeCell="D9" sqref="D9"/>
    </sheetView>
  </sheetViews>
  <sheetFormatPr defaultColWidth="9" defaultRowHeight="14.4" x14ac:dyDescent="0.3"/>
  <cols>
    <col min="3" max="3" width="117.44140625" customWidth="1"/>
    <col min="4" max="4" width="43.88671875" customWidth="1"/>
  </cols>
  <sheetData>
    <row r="2" spans="2:4" ht="18" x14ac:dyDescent="0.3">
      <c r="B2" s="44" t="s">
        <v>751</v>
      </c>
    </row>
    <row r="4" spans="2:4" x14ac:dyDescent="0.3">
      <c r="D4" s="122" t="s">
        <v>499</v>
      </c>
    </row>
    <row r="5" spans="2:4" ht="27" customHeight="1" x14ac:dyDescent="0.3">
      <c r="C5" s="123"/>
      <c r="D5" s="27" t="s">
        <v>919</v>
      </c>
    </row>
    <row r="6" spans="2:4" x14ac:dyDescent="0.3">
      <c r="B6" s="13">
        <v>1</v>
      </c>
      <c r="C6" s="124" t="s">
        <v>920</v>
      </c>
      <c r="D6" s="201" t="s">
        <v>33</v>
      </c>
    </row>
    <row r="7" spans="2:4" x14ac:dyDescent="0.3">
      <c r="B7" s="13">
        <v>2</v>
      </c>
      <c r="C7" s="124" t="s">
        <v>921</v>
      </c>
      <c r="D7" s="201">
        <v>860717999</v>
      </c>
    </row>
    <row r="8" spans="2:4" x14ac:dyDescent="0.3">
      <c r="B8" s="13" t="s">
        <v>922</v>
      </c>
      <c r="C8" s="124" t="s">
        <v>923</v>
      </c>
      <c r="D8" s="201" t="s">
        <v>924</v>
      </c>
    </row>
    <row r="9" spans="2:4" x14ac:dyDescent="0.3">
      <c r="B9" s="13">
        <v>3</v>
      </c>
      <c r="C9" s="124" t="s">
        <v>925</v>
      </c>
      <c r="D9" s="201"/>
    </row>
    <row r="10" spans="2:4" x14ac:dyDescent="0.3">
      <c r="B10" s="13" t="s">
        <v>926</v>
      </c>
      <c r="C10" s="124" t="s">
        <v>927</v>
      </c>
      <c r="D10" s="201" t="s">
        <v>518</v>
      </c>
    </row>
    <row r="11" spans="2:4" x14ac:dyDescent="0.3">
      <c r="B11" s="13"/>
      <c r="C11" s="125" t="s">
        <v>928</v>
      </c>
      <c r="D11" s="201"/>
    </row>
    <row r="12" spans="2:4" x14ac:dyDescent="0.3">
      <c r="B12" s="13">
        <v>4</v>
      </c>
      <c r="C12" s="124" t="s">
        <v>929</v>
      </c>
      <c r="D12" s="886" t="s">
        <v>930</v>
      </c>
    </row>
    <row r="13" spans="2:4" x14ac:dyDescent="0.3">
      <c r="B13" s="13">
        <v>5</v>
      </c>
      <c r="C13" s="124" t="s">
        <v>931</v>
      </c>
      <c r="D13" s="886" t="s">
        <v>930</v>
      </c>
    </row>
    <row r="14" spans="2:4" x14ac:dyDescent="0.3">
      <c r="B14" s="13">
        <v>6</v>
      </c>
      <c r="C14" s="124" t="s">
        <v>932</v>
      </c>
      <c r="D14" s="886" t="s">
        <v>933</v>
      </c>
    </row>
    <row r="15" spans="2:4" x14ac:dyDescent="0.3">
      <c r="B15" s="13">
        <v>7</v>
      </c>
      <c r="C15" s="124" t="s">
        <v>934</v>
      </c>
      <c r="D15" s="886" t="s">
        <v>935</v>
      </c>
    </row>
    <row r="16" spans="2:4" x14ac:dyDescent="0.3">
      <c r="B16" s="13">
        <v>8</v>
      </c>
      <c r="C16" s="124" t="s">
        <v>936</v>
      </c>
      <c r="D16" s="915">
        <v>5000917</v>
      </c>
    </row>
    <row r="17" spans="2:4" x14ac:dyDescent="0.3">
      <c r="B17" s="13">
        <v>9</v>
      </c>
      <c r="C17" s="124" t="s">
        <v>937</v>
      </c>
      <c r="D17" s="904" t="s">
        <v>938</v>
      </c>
    </row>
    <row r="18" spans="2:4" x14ac:dyDescent="0.3">
      <c r="B18" s="13" t="s">
        <v>939</v>
      </c>
      <c r="C18" s="124" t="s">
        <v>940</v>
      </c>
      <c r="D18" s="201"/>
    </row>
    <row r="19" spans="2:4" x14ac:dyDescent="0.3">
      <c r="B19" s="13" t="s">
        <v>941</v>
      </c>
      <c r="C19" s="124" t="s">
        <v>942</v>
      </c>
      <c r="D19" s="904" t="s">
        <v>938</v>
      </c>
    </row>
    <row r="20" spans="2:4" x14ac:dyDescent="0.3">
      <c r="B20" s="13">
        <v>10</v>
      </c>
      <c r="C20" s="124" t="s">
        <v>943</v>
      </c>
      <c r="D20" s="201" t="s">
        <v>944</v>
      </c>
    </row>
    <row r="21" spans="2:4" x14ac:dyDescent="0.3">
      <c r="B21" s="13">
        <v>11</v>
      </c>
      <c r="C21" s="124" t="s">
        <v>945</v>
      </c>
      <c r="D21" s="201" t="s">
        <v>946</v>
      </c>
    </row>
    <row r="22" spans="2:4" x14ac:dyDescent="0.3">
      <c r="B22" s="13">
        <v>12</v>
      </c>
      <c r="C22" s="124" t="s">
        <v>947</v>
      </c>
      <c r="D22" s="201" t="s">
        <v>948</v>
      </c>
    </row>
    <row r="23" spans="2:4" x14ac:dyDescent="0.3">
      <c r="B23" s="13">
        <v>13</v>
      </c>
      <c r="C23" s="124" t="s">
        <v>949</v>
      </c>
      <c r="D23" s="201" t="s">
        <v>518</v>
      </c>
    </row>
    <row r="24" spans="2:4" x14ac:dyDescent="0.3">
      <c r="B24" s="13">
        <v>14</v>
      </c>
      <c r="C24" s="124" t="s">
        <v>950</v>
      </c>
      <c r="D24" s="201" t="s">
        <v>518</v>
      </c>
    </row>
    <row r="25" spans="2:4" x14ac:dyDescent="0.3">
      <c r="B25" s="1069">
        <v>15</v>
      </c>
      <c r="C25" s="1070" t="s">
        <v>951</v>
      </c>
      <c r="D25" s="1071" t="s">
        <v>518</v>
      </c>
    </row>
    <row r="26" spans="2:4" ht="3" customHeight="1" x14ac:dyDescent="0.3">
      <c r="B26" s="1069"/>
      <c r="C26" s="1070"/>
      <c r="D26" s="1072"/>
    </row>
    <row r="27" spans="2:4" x14ac:dyDescent="0.3">
      <c r="B27" s="13">
        <v>16</v>
      </c>
      <c r="C27" s="124" t="s">
        <v>952</v>
      </c>
      <c r="D27" s="201" t="s">
        <v>518</v>
      </c>
    </row>
    <row r="28" spans="2:4" x14ac:dyDescent="0.3">
      <c r="B28" s="126"/>
      <c r="C28" s="125" t="s">
        <v>953</v>
      </c>
      <c r="D28" s="201"/>
    </row>
    <row r="29" spans="2:4" x14ac:dyDescent="0.3">
      <c r="B29" s="1069">
        <v>17</v>
      </c>
      <c r="C29" s="1070" t="s">
        <v>954</v>
      </c>
      <c r="D29" s="1071" t="s">
        <v>518</v>
      </c>
    </row>
    <row r="30" spans="2:4" x14ac:dyDescent="0.3">
      <c r="B30" s="1069"/>
      <c r="C30" s="1070"/>
      <c r="D30" s="1072"/>
    </row>
    <row r="31" spans="2:4" x14ac:dyDescent="0.3">
      <c r="B31" s="13">
        <v>18</v>
      </c>
      <c r="C31" s="124" t="s">
        <v>955</v>
      </c>
      <c r="D31" s="201" t="s">
        <v>518</v>
      </c>
    </row>
    <row r="32" spans="2:4" x14ac:dyDescent="0.3">
      <c r="B32" s="13">
        <v>19</v>
      </c>
      <c r="C32" s="124" t="s">
        <v>956</v>
      </c>
      <c r="D32" s="201" t="s">
        <v>518</v>
      </c>
    </row>
    <row r="33" spans="2:4" x14ac:dyDescent="0.3">
      <c r="B33" s="13" t="s">
        <v>786</v>
      </c>
      <c r="C33" s="124" t="s">
        <v>957</v>
      </c>
      <c r="D33" s="201" t="s">
        <v>518</v>
      </c>
    </row>
    <row r="34" spans="2:4" x14ac:dyDescent="0.3">
      <c r="B34" s="13" t="s">
        <v>788</v>
      </c>
      <c r="C34" s="124" t="s">
        <v>958</v>
      </c>
      <c r="D34" s="201" t="s">
        <v>518</v>
      </c>
    </row>
    <row r="35" spans="2:4" x14ac:dyDescent="0.3">
      <c r="B35" s="13">
        <v>21</v>
      </c>
      <c r="C35" s="124" t="s">
        <v>959</v>
      </c>
      <c r="D35" s="201" t="s">
        <v>518</v>
      </c>
    </row>
    <row r="36" spans="2:4" x14ac:dyDescent="0.3">
      <c r="B36" s="13">
        <v>22</v>
      </c>
      <c r="C36" s="124" t="s">
        <v>960</v>
      </c>
      <c r="D36" s="201" t="s">
        <v>518</v>
      </c>
    </row>
    <row r="37" spans="2:4" x14ac:dyDescent="0.3">
      <c r="B37" s="13">
        <v>23</v>
      </c>
      <c r="C37" s="124" t="s">
        <v>961</v>
      </c>
      <c r="D37" s="201" t="s">
        <v>518</v>
      </c>
    </row>
    <row r="38" spans="2:4" x14ac:dyDescent="0.3">
      <c r="B38" s="13">
        <v>24</v>
      </c>
      <c r="C38" s="124" t="s">
        <v>962</v>
      </c>
      <c r="D38" s="201" t="s">
        <v>518</v>
      </c>
    </row>
    <row r="39" spans="2:4" x14ac:dyDescent="0.3">
      <c r="B39" s="13">
        <v>25</v>
      </c>
      <c r="C39" s="124" t="s">
        <v>963</v>
      </c>
      <c r="D39" s="201" t="s">
        <v>518</v>
      </c>
    </row>
    <row r="40" spans="2:4" x14ac:dyDescent="0.3">
      <c r="B40" s="13">
        <v>26</v>
      </c>
      <c r="C40" s="124" t="s">
        <v>964</v>
      </c>
      <c r="D40" s="201" t="s">
        <v>518</v>
      </c>
    </row>
    <row r="41" spans="2:4" x14ac:dyDescent="0.3">
      <c r="B41" s="13">
        <v>27</v>
      </c>
      <c r="C41" s="124" t="s">
        <v>965</v>
      </c>
      <c r="D41" s="201" t="s">
        <v>518</v>
      </c>
    </row>
    <row r="42" spans="2:4" x14ac:dyDescent="0.3">
      <c r="B42" s="13">
        <v>28</v>
      </c>
      <c r="C42" s="124" t="s">
        <v>966</v>
      </c>
      <c r="D42" s="201" t="s">
        <v>518</v>
      </c>
    </row>
    <row r="43" spans="2:4" x14ac:dyDescent="0.3">
      <c r="B43" s="13">
        <v>29</v>
      </c>
      <c r="C43" s="124" t="s">
        <v>967</v>
      </c>
      <c r="D43" s="201" t="s">
        <v>518</v>
      </c>
    </row>
    <row r="44" spans="2:4" x14ac:dyDescent="0.3">
      <c r="B44" s="13">
        <v>30</v>
      </c>
      <c r="C44" s="124" t="s">
        <v>968</v>
      </c>
      <c r="D44" s="201" t="s">
        <v>518</v>
      </c>
    </row>
    <row r="45" spans="2:4" x14ac:dyDescent="0.3">
      <c r="B45" s="13">
        <v>31</v>
      </c>
      <c r="C45" s="124" t="s">
        <v>969</v>
      </c>
      <c r="D45" s="201" t="s">
        <v>518</v>
      </c>
    </row>
    <row r="46" spans="2:4" x14ac:dyDescent="0.3">
      <c r="B46" s="13">
        <v>32</v>
      </c>
      <c r="C46" s="124" t="s">
        <v>970</v>
      </c>
      <c r="D46" s="201" t="s">
        <v>518</v>
      </c>
    </row>
    <row r="47" spans="2:4" x14ac:dyDescent="0.3">
      <c r="B47" s="13">
        <v>33</v>
      </c>
      <c r="C47" s="124" t="s">
        <v>971</v>
      </c>
      <c r="D47" s="201" t="s">
        <v>518</v>
      </c>
    </row>
    <row r="48" spans="2:4" x14ac:dyDescent="0.3">
      <c r="B48" s="13">
        <v>34</v>
      </c>
      <c r="C48" s="124" t="s">
        <v>972</v>
      </c>
      <c r="D48" s="201" t="s">
        <v>518</v>
      </c>
    </row>
    <row r="49" spans="2:4" x14ac:dyDescent="0.3">
      <c r="B49" s="27" t="s">
        <v>973</v>
      </c>
      <c r="C49" s="127" t="s">
        <v>974</v>
      </c>
      <c r="D49" s="201" t="s">
        <v>518</v>
      </c>
    </row>
    <row r="50" spans="2:4" x14ac:dyDescent="0.3">
      <c r="B50" s="27" t="s">
        <v>975</v>
      </c>
      <c r="C50" s="127" t="s">
        <v>976</v>
      </c>
      <c r="D50" s="201" t="s">
        <v>518</v>
      </c>
    </row>
    <row r="51" spans="2:4" x14ac:dyDescent="0.3">
      <c r="B51" s="13">
        <v>35</v>
      </c>
      <c r="C51" s="124" t="s">
        <v>977</v>
      </c>
      <c r="D51" s="201" t="s">
        <v>518</v>
      </c>
    </row>
    <row r="52" spans="2:4" x14ac:dyDescent="0.3">
      <c r="B52" s="13">
        <v>36</v>
      </c>
      <c r="C52" s="124" t="s">
        <v>978</v>
      </c>
      <c r="D52" s="201" t="s">
        <v>518</v>
      </c>
    </row>
    <row r="53" spans="2:4" x14ac:dyDescent="0.3">
      <c r="B53" s="13">
        <v>37</v>
      </c>
      <c r="C53" s="124" t="s">
        <v>979</v>
      </c>
      <c r="D53" s="201" t="s">
        <v>518</v>
      </c>
    </row>
    <row r="54" spans="2:4" x14ac:dyDescent="0.3">
      <c r="B54" s="27" t="s">
        <v>980</v>
      </c>
      <c r="C54" s="127" t="s">
        <v>981</v>
      </c>
      <c r="D54" s="201" t="s">
        <v>518</v>
      </c>
    </row>
    <row r="55" spans="2:4" ht="25.35" customHeight="1" x14ac:dyDescent="0.3">
      <c r="B55" s="1068" t="s">
        <v>982</v>
      </c>
      <c r="C55" s="1068"/>
      <c r="D55" s="1068"/>
    </row>
    <row r="56" spans="2:4" x14ac:dyDescent="0.3">
      <c r="B56" s="1068"/>
      <c r="C56" s="1068"/>
      <c r="D56" s="1068"/>
    </row>
    <row r="57" spans="2:4" x14ac:dyDescent="0.3">
      <c r="B57" s="109"/>
    </row>
    <row r="58" spans="2:4" x14ac:dyDescent="0.3">
      <c r="B58" s="109"/>
    </row>
  </sheetData>
  <mergeCells count="7">
    <mergeCell ref="B55:D56"/>
    <mergeCell ref="B25:B26"/>
    <mergeCell ref="C25:C26"/>
    <mergeCell ref="D25:D26"/>
    <mergeCell ref="B29:B30"/>
    <mergeCell ref="C29:C30"/>
    <mergeCell ref="D29:D30"/>
  </mergeCells>
  <pageMargins left="0.7" right="0.7" top="0.75" bottom="0.75" header="0.3" footer="0.3"/>
  <pageSetup paperSize="9" scale="23" orientation="landscape" r:id="rId1"/>
  <headerFooter>
    <oddHeader>&amp;CCS
Příloha VII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1"/>
  <sheetViews>
    <sheetView showGridLines="0" zoomScaleNormal="100" workbookViewId="0"/>
  </sheetViews>
  <sheetFormatPr defaultRowHeight="14.4" x14ac:dyDescent="0.3"/>
  <cols>
    <col min="12" max="12" width="62" customWidth="1"/>
  </cols>
  <sheetData>
    <row r="2" spans="2:12" x14ac:dyDescent="0.3">
      <c r="B2" t="s">
        <v>147</v>
      </c>
    </row>
    <row r="3" spans="2:12" x14ac:dyDescent="0.3">
      <c r="B3" t="s">
        <v>983</v>
      </c>
    </row>
    <row r="5" spans="2:12" x14ac:dyDescent="0.3">
      <c r="B5" s="990" t="s">
        <v>144</v>
      </c>
      <c r="C5" s="991"/>
      <c r="D5" s="991"/>
      <c r="E5" s="991"/>
      <c r="F5" s="991"/>
      <c r="G5" s="991"/>
      <c r="H5" s="991"/>
      <c r="I5" s="991"/>
      <c r="J5" s="991"/>
      <c r="K5" s="991"/>
      <c r="L5" s="992"/>
    </row>
    <row r="6" spans="2:12" x14ac:dyDescent="0.3">
      <c r="B6" s="995" t="s">
        <v>150</v>
      </c>
      <c r="C6" s="996"/>
      <c r="D6" s="996"/>
      <c r="E6" s="996"/>
      <c r="F6" s="996"/>
      <c r="G6" s="996"/>
      <c r="H6" s="996"/>
      <c r="I6" s="996"/>
      <c r="J6" s="996"/>
      <c r="K6" s="996"/>
      <c r="L6" s="997"/>
    </row>
    <row r="7" spans="2:12" ht="22.5" customHeight="1" x14ac:dyDescent="0.3">
      <c r="B7" s="989"/>
      <c r="C7" s="989"/>
      <c r="D7" s="989"/>
      <c r="E7" s="989"/>
      <c r="F7" s="989"/>
      <c r="G7" s="989"/>
      <c r="H7" s="989"/>
      <c r="I7" s="989"/>
      <c r="J7" s="989"/>
      <c r="K7" s="989"/>
      <c r="L7" s="989"/>
    </row>
    <row r="8" spans="2:12" ht="22.5" customHeight="1" x14ac:dyDescent="0.3">
      <c r="B8" s="988"/>
      <c r="C8" s="988"/>
      <c r="D8" s="988"/>
      <c r="E8" s="988"/>
      <c r="F8" s="988"/>
      <c r="G8" s="988"/>
      <c r="H8" s="988"/>
      <c r="I8" s="988"/>
      <c r="J8" s="988"/>
      <c r="K8" s="988"/>
      <c r="L8" s="988"/>
    </row>
    <row r="9" spans="2:12" ht="22.5" customHeight="1" x14ac:dyDescent="0.3">
      <c r="B9" s="989"/>
      <c r="C9" s="989"/>
      <c r="D9" s="989"/>
      <c r="E9" s="989"/>
      <c r="F9" s="989"/>
      <c r="G9" s="989"/>
      <c r="H9" s="989"/>
      <c r="I9" s="989"/>
      <c r="J9" s="989"/>
      <c r="K9" s="989"/>
      <c r="L9" s="989"/>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0" orientation="landscape" verticalDpi="1200" r:id="rId1"/>
  <headerFooter>
    <oddHeader>&amp;CCS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3:O15"/>
  <sheetViews>
    <sheetView showGridLines="0" view="pageLayout" zoomScaleNormal="80" workbookViewId="0"/>
  </sheetViews>
  <sheetFormatPr defaultColWidth="9.109375" defaultRowHeight="14.4" x14ac:dyDescent="0.3"/>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11" customWidth="1"/>
    <col min="9" max="9" width="14" customWidth="1"/>
    <col min="10" max="10" width="25.88671875" bestFit="1" customWidth="1"/>
    <col min="11" max="11" width="27.88671875" customWidth="1"/>
    <col min="13" max="13" width="13.109375" customWidth="1"/>
    <col min="14" max="14" width="11.44140625" customWidth="1"/>
    <col min="15" max="15" width="14.5546875" customWidth="1"/>
  </cols>
  <sheetData>
    <row r="3" spans="1:15" x14ac:dyDescent="0.3">
      <c r="B3" s="128" t="s">
        <v>144</v>
      </c>
    </row>
    <row r="4" spans="1:15" ht="18" x14ac:dyDescent="0.3">
      <c r="B4" s="44"/>
    </row>
    <row r="6" spans="1:15" x14ac:dyDescent="0.3">
      <c r="A6" s="3"/>
      <c r="B6" s="3"/>
      <c r="C6" s="129" t="s">
        <v>499</v>
      </c>
      <c r="D6" s="129" t="s">
        <v>500</v>
      </c>
      <c r="E6" s="129" t="s">
        <v>501</v>
      </c>
      <c r="F6" s="129" t="s">
        <v>539</v>
      </c>
      <c r="G6" s="129" t="s">
        <v>540</v>
      </c>
      <c r="H6" s="129" t="s">
        <v>661</v>
      </c>
      <c r="I6" s="129" t="s">
        <v>662</v>
      </c>
      <c r="J6" s="129" t="s">
        <v>695</v>
      </c>
      <c r="K6" s="129" t="s">
        <v>984</v>
      </c>
      <c r="L6" s="129" t="s">
        <v>985</v>
      </c>
      <c r="M6" s="129" t="s">
        <v>986</v>
      </c>
      <c r="N6" s="129" t="s">
        <v>987</v>
      </c>
      <c r="O6" s="129" t="s">
        <v>988</v>
      </c>
    </row>
    <row r="7" spans="1:15" ht="15.75" customHeight="1" x14ac:dyDescent="0.3">
      <c r="A7" s="3"/>
      <c r="B7" s="3"/>
      <c r="C7" s="1076" t="s">
        <v>989</v>
      </c>
      <c r="D7" s="1077"/>
      <c r="E7" s="1076" t="s">
        <v>990</v>
      </c>
      <c r="F7" s="1077"/>
      <c r="G7" s="1073" t="s">
        <v>991</v>
      </c>
      <c r="H7" s="1073" t="s">
        <v>992</v>
      </c>
      <c r="I7" s="1076" t="s">
        <v>993</v>
      </c>
      <c r="J7" s="1080"/>
      <c r="K7" s="1080"/>
      <c r="L7" s="1077"/>
      <c r="M7" s="1073" t="s">
        <v>994</v>
      </c>
      <c r="N7" s="1073" t="s">
        <v>995</v>
      </c>
      <c r="O7" s="1073" t="s">
        <v>996</v>
      </c>
    </row>
    <row r="8" spans="1:15" x14ac:dyDescent="0.3">
      <c r="A8" s="3"/>
      <c r="B8" s="3"/>
      <c r="C8" s="1078"/>
      <c r="D8" s="1079"/>
      <c r="E8" s="1078"/>
      <c r="F8" s="1079"/>
      <c r="G8" s="1074"/>
      <c r="H8" s="1074"/>
      <c r="I8" s="1078"/>
      <c r="J8" s="1081"/>
      <c r="K8" s="1081"/>
      <c r="L8" s="1082"/>
      <c r="M8" s="1074"/>
      <c r="N8" s="1074"/>
      <c r="O8" s="1074"/>
    </row>
    <row r="9" spans="1:15" ht="48" x14ac:dyDescent="0.3">
      <c r="A9" s="3"/>
      <c r="B9" s="3"/>
      <c r="C9" s="129" t="s">
        <v>997</v>
      </c>
      <c r="D9" s="129" t="s">
        <v>998</v>
      </c>
      <c r="E9" s="129" t="s">
        <v>999</v>
      </c>
      <c r="F9" s="129" t="s">
        <v>1000</v>
      </c>
      <c r="G9" s="1075"/>
      <c r="H9" s="1075"/>
      <c r="I9" s="130" t="s">
        <v>1001</v>
      </c>
      <c r="J9" s="130" t="s">
        <v>990</v>
      </c>
      <c r="K9" s="130" t="s">
        <v>1002</v>
      </c>
      <c r="L9" s="131" t="s">
        <v>1003</v>
      </c>
      <c r="M9" s="1075"/>
      <c r="N9" s="1075"/>
      <c r="O9" s="1075"/>
    </row>
    <row r="10" spans="1:15" x14ac:dyDescent="0.3">
      <c r="A10" s="132" t="s">
        <v>1004</v>
      </c>
      <c r="B10" s="133" t="s">
        <v>1005</v>
      </c>
      <c r="C10" s="134"/>
      <c r="D10" s="134"/>
      <c r="E10" s="134"/>
      <c r="F10" s="134"/>
      <c r="G10" s="134"/>
      <c r="H10" s="134"/>
      <c r="I10" s="134"/>
      <c r="J10" s="134"/>
      <c r="K10" s="134"/>
      <c r="L10" s="134"/>
      <c r="M10" s="134"/>
      <c r="N10" s="135"/>
      <c r="O10" s="135"/>
    </row>
    <row r="11" spans="1:15" x14ac:dyDescent="0.3">
      <c r="A11" s="136"/>
      <c r="B11" s="137" t="s">
        <v>1006</v>
      </c>
      <c r="C11" s="138"/>
      <c r="D11" s="138"/>
      <c r="E11" s="138"/>
      <c r="F11" s="138"/>
      <c r="G11" s="138"/>
      <c r="H11" s="139"/>
      <c r="I11" s="138"/>
      <c r="J11" s="138"/>
      <c r="K11" s="138"/>
      <c r="L11" s="138"/>
      <c r="M11" s="139"/>
      <c r="N11" s="138"/>
      <c r="O11" s="138"/>
    </row>
    <row r="12" spans="1:15" x14ac:dyDescent="0.3">
      <c r="A12" s="136"/>
      <c r="B12" s="137" t="s">
        <v>1007</v>
      </c>
      <c r="C12" s="138"/>
      <c r="D12" s="138"/>
      <c r="E12" s="138"/>
      <c r="F12" s="138"/>
      <c r="G12" s="138"/>
      <c r="H12" s="139"/>
      <c r="I12" s="138"/>
      <c r="J12" s="138"/>
      <c r="K12" s="138"/>
      <c r="L12" s="138"/>
      <c r="M12" s="139"/>
      <c r="N12" s="138"/>
      <c r="O12" s="138"/>
    </row>
    <row r="13" spans="1:15" x14ac:dyDescent="0.3">
      <c r="A13" s="136"/>
      <c r="B13" s="140" t="s">
        <v>1008</v>
      </c>
      <c r="C13" s="141"/>
      <c r="D13" s="141"/>
      <c r="E13" s="141"/>
      <c r="F13" s="141"/>
      <c r="G13" s="141"/>
      <c r="H13" s="141"/>
      <c r="I13" s="141"/>
      <c r="J13" s="141"/>
      <c r="K13" s="141"/>
      <c r="L13" s="141"/>
      <c r="M13" s="141"/>
      <c r="N13" s="141"/>
      <c r="O13" s="141"/>
    </row>
    <row r="14" spans="1:15" x14ac:dyDescent="0.3">
      <c r="A14" s="136"/>
      <c r="B14" s="140" t="s">
        <v>1009</v>
      </c>
      <c r="C14" s="138"/>
      <c r="D14" s="138"/>
      <c r="E14" s="138"/>
      <c r="F14" s="138"/>
      <c r="G14" s="138"/>
      <c r="H14" s="139"/>
      <c r="I14" s="138"/>
      <c r="J14" s="138"/>
      <c r="K14" s="138"/>
      <c r="L14" s="138"/>
      <c r="M14" s="139"/>
      <c r="N14" s="138"/>
      <c r="O14" s="138"/>
    </row>
    <row r="15" spans="1:15" x14ac:dyDescent="0.3">
      <c r="A15" s="142" t="s">
        <v>1010</v>
      </c>
      <c r="B15" s="140" t="s">
        <v>537</v>
      </c>
      <c r="C15" s="138"/>
      <c r="D15" s="138"/>
      <c r="E15" s="138"/>
      <c r="F15" s="138"/>
      <c r="G15" s="138"/>
      <c r="H15" s="139"/>
      <c r="I15" s="138"/>
      <c r="J15" s="138"/>
      <c r="K15" s="138"/>
      <c r="L15" s="138"/>
      <c r="M15" s="139"/>
      <c r="N15" s="138"/>
      <c r="O15" s="143"/>
    </row>
  </sheetData>
  <mergeCells count="8">
    <mergeCell ref="N7:N9"/>
    <mergeCell ref="O7:O9"/>
    <mergeCell ref="C7:D8"/>
    <mergeCell ref="E7:F8"/>
    <mergeCell ref="G7:G9"/>
    <mergeCell ref="H7:H9"/>
    <mergeCell ref="I7:L8"/>
    <mergeCell ref="M7:M9"/>
  </mergeCells>
  <conditionalFormatting sqref="C10:M15">
    <cfRule type="cellIs" dxfId="6" priority="1" stopIfTrue="1" operator="lessThan">
      <formula>0</formula>
    </cfRule>
  </conditionalFormatting>
  <conditionalFormatting sqref="N11:O15">
    <cfRule type="cellIs" dxfId="5" priority="2"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D9"/>
  <sheetViews>
    <sheetView showGridLines="0" view="pageLayout" zoomScaleNormal="100" workbookViewId="0"/>
  </sheetViews>
  <sheetFormatPr defaultColWidth="9.109375" defaultRowHeight="14.4" x14ac:dyDescent="0.3"/>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4" ht="18" x14ac:dyDescent="0.35">
      <c r="C1" s="40"/>
    </row>
    <row r="3" spans="2:4" ht="41.4" customHeight="1" x14ac:dyDescent="0.35">
      <c r="B3" s="1083" t="s">
        <v>150</v>
      </c>
      <c r="C3" s="1084"/>
      <c r="D3" s="1084"/>
    </row>
    <row r="6" spans="2:4" x14ac:dyDescent="0.3">
      <c r="D6" s="45" t="s">
        <v>499</v>
      </c>
    </row>
    <row r="7" spans="2:4" x14ac:dyDescent="0.3">
      <c r="B7" s="144">
        <v>1</v>
      </c>
      <c r="C7" s="145" t="s">
        <v>497</v>
      </c>
      <c r="D7" s="146"/>
    </row>
    <row r="8" spans="2:4" ht="28.8" x14ac:dyDescent="0.3">
      <c r="B8" s="144">
        <v>2</v>
      </c>
      <c r="C8" s="145" t="s">
        <v>1011</v>
      </c>
      <c r="D8" s="147"/>
    </row>
    <row r="9" spans="2:4" ht="28.8" x14ac:dyDescent="0.3">
      <c r="B9" s="144">
        <v>3</v>
      </c>
      <c r="C9" s="145" t="s">
        <v>1012</v>
      </c>
      <c r="D9" s="146"/>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1013</v>
      </c>
    </row>
    <row r="3" spans="2:12" x14ac:dyDescent="0.3">
      <c r="B3" t="s">
        <v>1014</v>
      </c>
    </row>
    <row r="5" spans="2:12" x14ac:dyDescent="0.3">
      <c r="B5" s="990" t="s">
        <v>155</v>
      </c>
      <c r="C5" s="991"/>
      <c r="D5" s="991"/>
      <c r="E5" s="991"/>
      <c r="F5" s="991"/>
      <c r="G5" s="991"/>
      <c r="H5" s="991"/>
      <c r="I5" s="991"/>
      <c r="J5" s="991"/>
      <c r="K5" s="991"/>
      <c r="L5" s="992"/>
    </row>
    <row r="6" spans="2:12" x14ac:dyDescent="0.3">
      <c r="B6" s="993" t="s">
        <v>161</v>
      </c>
      <c r="C6" s="988"/>
      <c r="D6" s="988"/>
      <c r="E6" s="988"/>
      <c r="F6" s="988"/>
      <c r="G6" s="988"/>
      <c r="H6" s="988"/>
      <c r="I6" s="988"/>
      <c r="J6" s="988"/>
      <c r="K6" s="988"/>
      <c r="L6" s="994"/>
    </row>
    <row r="7" spans="2:12" ht="22.5" customHeight="1" x14ac:dyDescent="0.3">
      <c r="B7" s="993" t="s">
        <v>1015</v>
      </c>
      <c r="C7" s="988"/>
      <c r="D7" s="988"/>
      <c r="E7" s="988"/>
      <c r="F7" s="988"/>
      <c r="G7" s="988"/>
      <c r="H7" s="988"/>
      <c r="I7" s="988"/>
      <c r="J7" s="988"/>
      <c r="K7" s="988"/>
      <c r="L7" s="994"/>
    </row>
    <row r="8" spans="2:12" x14ac:dyDescent="0.3">
      <c r="B8" s="995" t="s">
        <v>1016</v>
      </c>
      <c r="C8" s="996"/>
      <c r="D8" s="996"/>
      <c r="E8" s="996"/>
      <c r="F8" s="996"/>
      <c r="G8" s="996"/>
      <c r="H8" s="996"/>
      <c r="I8" s="996"/>
      <c r="J8" s="996"/>
      <c r="K8" s="996"/>
      <c r="L8" s="997"/>
    </row>
    <row r="9" spans="2:12" ht="22.5" customHeight="1" x14ac:dyDescent="0.3"/>
    <row r="10" spans="2:12" ht="22.5" customHeight="1" x14ac:dyDescent="0.3">
      <c r="B10" s="989"/>
      <c r="C10" s="989"/>
      <c r="D10" s="989"/>
      <c r="E10" s="989"/>
      <c r="F10" s="989"/>
      <c r="G10" s="989"/>
      <c r="H10" s="989"/>
      <c r="I10" s="989"/>
      <c r="J10" s="989"/>
      <c r="K10" s="989"/>
      <c r="L10" s="989"/>
    </row>
    <row r="11" spans="2:12" ht="22.5" customHeight="1" x14ac:dyDescent="0.3">
      <c r="B11" s="988"/>
      <c r="C11" s="988"/>
      <c r="D11" s="988"/>
      <c r="E11" s="988"/>
      <c r="F11" s="988"/>
      <c r="G11" s="988"/>
      <c r="H11" s="988"/>
      <c r="I11" s="988"/>
      <c r="J11" s="988"/>
      <c r="K11" s="988"/>
      <c r="L11" s="988"/>
    </row>
    <row r="12" spans="2:12" ht="22.5" customHeight="1" x14ac:dyDescent="0.3">
      <c r="B12" s="989"/>
      <c r="C12" s="989"/>
      <c r="D12" s="989"/>
      <c r="E12" s="989"/>
      <c r="F12" s="989"/>
      <c r="G12" s="989"/>
      <c r="H12" s="989"/>
      <c r="I12" s="989"/>
      <c r="J12" s="989"/>
      <c r="K12" s="989"/>
      <c r="L12" s="989"/>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C00-000000000000}"/>
    <hyperlink ref="B6:L6" location="'EU LR2 – LRCom'!A1" display="Template EU LR2 - LRCom: Leverage ratio common disclosure" xr:uid="{00000000-0004-0000-1C00-000001000000}"/>
    <hyperlink ref="B7:L7" location="'EU LR3 – LRSpl'!A1" display="Template EU LR3 - LRSpl: Split-up of on balance sheet exposures (excluding derivatives, SFTs and exempted exposures)" xr:uid="{00000000-0004-0000-1C00-000002000000}"/>
    <hyperlink ref="B8:L8" location="'EU LRA'!A1" display="Table EU LRA: Free format text boxes for disclosure on qualitative items" xr:uid="{00000000-0004-0000-1C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B3" sqref="B3"/>
    </sheetView>
  </sheetViews>
  <sheetFormatPr defaultRowHeight="14.4" x14ac:dyDescent="0.3"/>
  <sheetData>
    <row r="2" spans="2:12" ht="22.5" customHeight="1" x14ac:dyDescent="0.3">
      <c r="B2" s="543"/>
    </row>
    <row r="3" spans="2:12" ht="20.25" customHeight="1" x14ac:dyDescent="0.3">
      <c r="B3" s="436" t="s">
        <v>481</v>
      </c>
    </row>
    <row r="5" spans="2:12" x14ac:dyDescent="0.3">
      <c r="B5" s="990"/>
      <c r="C5" s="991"/>
      <c r="D5" s="991"/>
      <c r="E5" s="991"/>
      <c r="F5" s="991"/>
      <c r="G5" s="991"/>
      <c r="H5" s="991"/>
      <c r="I5" s="991"/>
      <c r="J5" s="991"/>
      <c r="K5" s="991"/>
      <c r="L5" s="992"/>
    </row>
    <row r="6" spans="2:12" x14ac:dyDescent="0.3">
      <c r="B6" s="993" t="s">
        <v>482</v>
      </c>
      <c r="C6" s="988"/>
      <c r="D6" s="988"/>
      <c r="E6" s="988"/>
      <c r="F6" s="988"/>
      <c r="G6" s="988"/>
      <c r="H6" s="988"/>
      <c r="I6" s="988"/>
      <c r="J6" s="988"/>
      <c r="K6" s="988"/>
      <c r="L6" s="994"/>
    </row>
    <row r="7" spans="2:12" ht="22.5" customHeight="1" x14ac:dyDescent="0.3">
      <c r="B7" s="993" t="s">
        <v>483</v>
      </c>
      <c r="C7" s="988"/>
      <c r="D7" s="988"/>
      <c r="E7" s="988"/>
      <c r="F7" s="988"/>
      <c r="G7" s="988"/>
      <c r="H7" s="988"/>
      <c r="I7" s="988"/>
      <c r="J7" s="988"/>
      <c r="K7" s="988"/>
      <c r="L7" s="994"/>
    </row>
    <row r="8" spans="2:12" x14ac:dyDescent="0.3">
      <c r="B8" s="993"/>
      <c r="C8" s="988"/>
      <c r="D8" s="988"/>
      <c r="E8" s="988"/>
      <c r="F8" s="988"/>
      <c r="G8" s="988"/>
      <c r="H8" s="988"/>
      <c r="I8" s="988"/>
      <c r="J8" s="988"/>
      <c r="K8" s="988"/>
      <c r="L8" s="994"/>
    </row>
    <row r="9" spans="2:12" ht="22.5" customHeight="1" x14ac:dyDescent="0.3">
      <c r="B9" s="995"/>
      <c r="C9" s="996"/>
      <c r="D9" s="996"/>
      <c r="E9" s="996"/>
      <c r="F9" s="996"/>
      <c r="G9" s="996"/>
      <c r="H9" s="996"/>
      <c r="I9" s="996"/>
      <c r="J9" s="996"/>
      <c r="K9" s="996"/>
      <c r="L9" s="997"/>
    </row>
    <row r="10" spans="2:12" ht="22.5" customHeight="1" x14ac:dyDescent="0.3">
      <c r="B10" s="989"/>
      <c r="C10" s="989"/>
      <c r="D10" s="989"/>
      <c r="E10" s="989"/>
      <c r="F10" s="989"/>
      <c r="G10" s="989"/>
      <c r="H10" s="989"/>
      <c r="I10" s="989"/>
      <c r="J10" s="989"/>
      <c r="K10" s="989"/>
      <c r="L10" s="989"/>
    </row>
    <row r="11" spans="2:12" ht="22.5" customHeight="1" x14ac:dyDescent="0.3">
      <c r="B11" s="988"/>
      <c r="C11" s="988"/>
      <c r="D11" s="988"/>
      <c r="E11" s="988"/>
      <c r="F11" s="988"/>
      <c r="G11" s="988"/>
      <c r="H11" s="988"/>
      <c r="I11" s="988"/>
      <c r="J11" s="988"/>
      <c r="K11" s="988"/>
      <c r="L11" s="988"/>
    </row>
    <row r="12" spans="2:12" ht="22.5" customHeight="1" x14ac:dyDescent="0.3">
      <c r="B12" s="989"/>
      <c r="C12" s="989"/>
      <c r="D12" s="989"/>
      <c r="E12" s="989"/>
      <c r="F12" s="989"/>
      <c r="G12" s="989"/>
      <c r="H12" s="989"/>
      <c r="I12" s="989"/>
      <c r="J12" s="989"/>
      <c r="K12" s="989"/>
      <c r="L12" s="989"/>
    </row>
    <row r="13" spans="2:12" ht="22.5" customHeight="1" x14ac:dyDescent="0.3"/>
    <row r="14" spans="2:12" ht="22.5" customHeight="1" x14ac:dyDescent="0.3"/>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pageSetUpPr fitToPage="1"/>
  </sheetPr>
  <dimension ref="B2:F21"/>
  <sheetViews>
    <sheetView showGridLines="0" view="pageLayout" zoomScaleNormal="100" workbookViewId="0"/>
  </sheetViews>
  <sheetFormatPr defaultColWidth="9.109375" defaultRowHeight="14.4" x14ac:dyDescent="0.3"/>
  <cols>
    <col min="3" max="3" width="63.109375" customWidth="1"/>
    <col min="4" max="4" width="17.88671875" customWidth="1"/>
  </cols>
  <sheetData>
    <row r="2" spans="2:6" ht="18.75" customHeight="1" x14ac:dyDescent="0.35">
      <c r="B2" s="148" t="s">
        <v>155</v>
      </c>
      <c r="C2" s="149"/>
      <c r="D2" s="149"/>
    </row>
    <row r="3" spans="2:6" ht="15" customHeight="1" x14ac:dyDescent="0.3">
      <c r="B3" s="149"/>
      <c r="C3" s="149"/>
      <c r="D3" s="149"/>
    </row>
    <row r="5" spans="2:6" x14ac:dyDescent="0.3">
      <c r="B5" s="14"/>
      <c r="C5" s="14"/>
      <c r="D5" s="150" t="s">
        <v>499</v>
      </c>
    </row>
    <row r="6" spans="2:6" x14ac:dyDescent="0.3">
      <c r="B6" s="14"/>
      <c r="C6" s="14"/>
      <c r="D6" s="57" t="s">
        <v>1017</v>
      </c>
    </row>
    <row r="7" spans="2:6" x14ac:dyDescent="0.3">
      <c r="B7" s="151">
        <v>1</v>
      </c>
      <c r="C7" s="22" t="s">
        <v>1018</v>
      </c>
      <c r="D7" s="152"/>
      <c r="E7" s="153"/>
      <c r="F7" s="25"/>
    </row>
    <row r="8" spans="2:6" ht="28.8" x14ac:dyDescent="0.3">
      <c r="B8" s="13">
        <v>2</v>
      </c>
      <c r="C8" s="22" t="s">
        <v>1019</v>
      </c>
      <c r="D8" s="152"/>
      <c r="E8" s="153"/>
      <c r="F8" s="25"/>
    </row>
    <row r="9" spans="2:6" ht="28.8" x14ac:dyDescent="0.3">
      <c r="B9" s="13">
        <v>3</v>
      </c>
      <c r="C9" s="22" t="s">
        <v>1020</v>
      </c>
      <c r="D9" s="154"/>
    </row>
    <row r="10" spans="2:6" ht="28.8" x14ac:dyDescent="0.3">
      <c r="B10" s="13">
        <v>4</v>
      </c>
      <c r="C10" s="41" t="s">
        <v>1021</v>
      </c>
      <c r="D10" s="154"/>
    </row>
    <row r="11" spans="2:6" ht="46.5" customHeight="1" x14ac:dyDescent="0.3">
      <c r="B11" s="13">
        <v>5</v>
      </c>
      <c r="C11" s="28" t="s">
        <v>1022</v>
      </c>
      <c r="D11" s="154"/>
    </row>
    <row r="12" spans="2:6" ht="28.8" x14ac:dyDescent="0.3">
      <c r="B12" s="13">
        <v>6</v>
      </c>
      <c r="C12" s="22" t="s">
        <v>1023</v>
      </c>
      <c r="D12" s="155"/>
    </row>
    <row r="13" spans="2:6" x14ac:dyDescent="0.3">
      <c r="B13" s="13">
        <v>7</v>
      </c>
      <c r="C13" s="22" t="s">
        <v>1024</v>
      </c>
      <c r="D13" s="156"/>
    </row>
    <row r="14" spans="2:6" x14ac:dyDescent="0.3">
      <c r="B14" s="13">
        <v>8</v>
      </c>
      <c r="C14" s="22" t="s">
        <v>1025</v>
      </c>
      <c r="D14" s="154"/>
    </row>
    <row r="15" spans="2:6" x14ac:dyDescent="0.3">
      <c r="B15" s="13">
        <v>9</v>
      </c>
      <c r="C15" s="22" t="s">
        <v>1026</v>
      </c>
      <c r="D15" s="154"/>
    </row>
    <row r="16" spans="2:6" ht="28.8" x14ac:dyDescent="0.3">
      <c r="B16" s="13">
        <v>10</v>
      </c>
      <c r="C16" s="22" t="s">
        <v>1027</v>
      </c>
      <c r="D16" s="154"/>
    </row>
    <row r="17" spans="2:4" ht="28.8" x14ac:dyDescent="0.3">
      <c r="B17" s="13">
        <v>11</v>
      </c>
      <c r="C17" s="28" t="s">
        <v>1028</v>
      </c>
      <c r="D17" s="14"/>
    </row>
    <row r="18" spans="2:4" ht="28.8" x14ac:dyDescent="0.3">
      <c r="B18" s="13" t="s">
        <v>1029</v>
      </c>
      <c r="C18" s="28" t="s">
        <v>1030</v>
      </c>
      <c r="D18" s="157"/>
    </row>
    <row r="19" spans="2:4" ht="28.8" x14ac:dyDescent="0.3">
      <c r="B19" s="13" t="s">
        <v>1031</v>
      </c>
      <c r="C19" s="28" t="s">
        <v>1032</v>
      </c>
      <c r="D19" s="157"/>
    </row>
    <row r="20" spans="2:4" x14ac:dyDescent="0.3">
      <c r="B20" s="13">
        <v>12</v>
      </c>
      <c r="C20" s="22" t="s">
        <v>1033</v>
      </c>
      <c r="D20" s="154"/>
    </row>
    <row r="21" spans="2:4" x14ac:dyDescent="0.3">
      <c r="B21" s="13">
        <v>13</v>
      </c>
      <c r="C21" s="117" t="s">
        <v>1034</v>
      </c>
      <c r="D21" s="157"/>
    </row>
  </sheetData>
  <pageMargins left="0.70866141732283472" right="0.70866141732283472" top="0.74803149606299213" bottom="0.74803149606299213" header="0.31496062992125984" footer="0.31496062992125984"/>
  <pageSetup paperSize="9" scale="26" orientation="landscape"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pageSetUpPr fitToPage="1"/>
  </sheetPr>
  <dimension ref="A1:M72"/>
  <sheetViews>
    <sheetView showGridLines="0" topLeftCell="A62" zoomScaleNormal="100" workbookViewId="0"/>
  </sheetViews>
  <sheetFormatPr defaultColWidth="9.109375" defaultRowHeight="43.5" customHeight="1" x14ac:dyDescent="0.3"/>
  <cols>
    <col min="2" max="2" width="8.5546875" style="68" customWidth="1"/>
    <col min="3" max="3" width="71.88671875" customWidth="1"/>
    <col min="4" max="4" width="14" customWidth="1"/>
    <col min="5" max="5" width="13.88671875" customWidth="1"/>
  </cols>
  <sheetData>
    <row r="1" spans="1:5" ht="43.5" customHeight="1" x14ac:dyDescent="0.3">
      <c r="D1" s="590" t="s">
        <v>1035</v>
      </c>
    </row>
    <row r="2" spans="1:5" ht="43.5" customHeight="1" x14ac:dyDescent="0.35">
      <c r="A2" s="158"/>
      <c r="B2" s="148" t="s">
        <v>161</v>
      </c>
    </row>
    <row r="4" spans="1:5" ht="43.5" customHeight="1" x14ac:dyDescent="0.3">
      <c r="C4" s="159"/>
      <c r="D4" s="1088" t="s">
        <v>1036</v>
      </c>
      <c r="E4" s="1088"/>
    </row>
    <row r="5" spans="1:5" ht="43.5" customHeight="1" x14ac:dyDescent="0.3">
      <c r="B5" s="1089"/>
      <c r="C5" s="1090"/>
      <c r="D5" s="122" t="s">
        <v>499</v>
      </c>
      <c r="E5" s="122" t="s">
        <v>500</v>
      </c>
    </row>
    <row r="6" spans="1:5" ht="43.5" customHeight="1" x14ac:dyDescent="0.3">
      <c r="B6" s="1091"/>
      <c r="C6" s="1092"/>
      <c r="D6" s="122" t="s">
        <v>502</v>
      </c>
      <c r="E6" s="122" t="s">
        <v>503</v>
      </c>
    </row>
    <row r="7" spans="1:5" ht="14.4" x14ac:dyDescent="0.3">
      <c r="B7" s="1085" t="s">
        <v>1037</v>
      </c>
      <c r="C7" s="1086"/>
      <c r="D7" s="1086"/>
      <c r="E7" s="1087"/>
    </row>
    <row r="8" spans="1:5" ht="14.4" x14ac:dyDescent="0.3">
      <c r="B8" s="122">
        <v>1</v>
      </c>
      <c r="C8" s="28" t="s">
        <v>1038</v>
      </c>
      <c r="D8" s="157"/>
      <c r="E8" s="157"/>
    </row>
    <row r="9" spans="1:5" ht="28.8" x14ac:dyDescent="0.3">
      <c r="B9" s="60">
        <v>2</v>
      </c>
      <c r="C9" s="28" t="s">
        <v>1039</v>
      </c>
      <c r="D9" s="157"/>
      <c r="E9" s="157"/>
    </row>
    <row r="10" spans="1:5" ht="28.8" x14ac:dyDescent="0.3">
      <c r="B10" s="60">
        <v>3</v>
      </c>
      <c r="C10" s="28" t="s">
        <v>1040</v>
      </c>
      <c r="D10" s="157"/>
      <c r="E10" s="157"/>
    </row>
    <row r="11" spans="1:5" ht="28.8" x14ac:dyDescent="0.3">
      <c r="B11" s="60">
        <v>4</v>
      </c>
      <c r="C11" s="28" t="s">
        <v>1041</v>
      </c>
      <c r="D11" s="157"/>
      <c r="E11" s="157"/>
    </row>
    <row r="12" spans="1:5" ht="14.4" x14ac:dyDescent="0.3">
      <c r="B12" s="60">
        <v>5</v>
      </c>
      <c r="C12" s="160" t="s">
        <v>1042</v>
      </c>
      <c r="D12" s="161"/>
      <c r="E12" s="157"/>
    </row>
    <row r="13" spans="1:5" ht="14.4" x14ac:dyDescent="0.3">
      <c r="B13" s="122">
        <v>6</v>
      </c>
      <c r="C13" s="28" t="s">
        <v>1043</v>
      </c>
      <c r="D13" s="157"/>
      <c r="E13" s="157"/>
    </row>
    <row r="14" spans="1:5" ht="14.4" x14ac:dyDescent="0.3">
      <c r="B14" s="162">
        <v>7</v>
      </c>
      <c r="C14" s="163" t="s">
        <v>1044</v>
      </c>
      <c r="D14" s="164"/>
      <c r="E14" s="164"/>
    </row>
    <row r="15" spans="1:5" ht="14.4" x14ac:dyDescent="0.3">
      <c r="B15" s="1085" t="s">
        <v>1045</v>
      </c>
      <c r="C15" s="1086"/>
      <c r="D15" s="1086"/>
      <c r="E15" s="1087"/>
    </row>
    <row r="16" spans="1:5" ht="28.8" x14ac:dyDescent="0.3">
      <c r="B16" s="27">
        <v>8</v>
      </c>
      <c r="C16" s="165" t="s">
        <v>1046</v>
      </c>
      <c r="D16" s="156"/>
      <c r="E16" s="152"/>
    </row>
    <row r="17" spans="2:5" ht="28.8" x14ac:dyDescent="0.3">
      <c r="B17" s="27" t="s">
        <v>1047</v>
      </c>
      <c r="C17" s="166" t="s">
        <v>1048</v>
      </c>
      <c r="D17" s="152"/>
      <c r="E17" s="152"/>
    </row>
    <row r="18" spans="2:5" ht="14.4" x14ac:dyDescent="0.3">
      <c r="B18" s="27">
        <v>9</v>
      </c>
      <c r="C18" s="28" t="s">
        <v>1049</v>
      </c>
      <c r="D18" s="152"/>
      <c r="E18" s="152"/>
    </row>
    <row r="19" spans="2:5" ht="28.8" x14ac:dyDescent="0.3">
      <c r="B19" s="27" t="s">
        <v>939</v>
      </c>
      <c r="C19" s="167" t="s">
        <v>1050</v>
      </c>
      <c r="D19" s="152"/>
      <c r="E19" s="152"/>
    </row>
    <row r="20" spans="2:5" ht="14.4" x14ac:dyDescent="0.3">
      <c r="B20" s="27" t="s">
        <v>941</v>
      </c>
      <c r="C20" s="167" t="s">
        <v>1051</v>
      </c>
      <c r="D20" s="152"/>
      <c r="E20" s="152"/>
    </row>
    <row r="21" spans="2:5" ht="14.4" x14ac:dyDescent="0.3">
      <c r="B21" s="168">
        <v>10</v>
      </c>
      <c r="C21" s="116" t="s">
        <v>1052</v>
      </c>
      <c r="D21" s="156"/>
      <c r="E21" s="152"/>
    </row>
    <row r="22" spans="2:5" ht="28.8" x14ac:dyDescent="0.3">
      <c r="B22" s="168" t="s">
        <v>1053</v>
      </c>
      <c r="C22" s="32" t="s">
        <v>1054</v>
      </c>
      <c r="D22" s="156"/>
      <c r="E22" s="152"/>
    </row>
    <row r="23" spans="2:5" ht="28.8" x14ac:dyDescent="0.3">
      <c r="B23" s="168" t="s">
        <v>1055</v>
      </c>
      <c r="C23" s="169" t="s">
        <v>1056</v>
      </c>
      <c r="D23" s="156"/>
      <c r="E23" s="152"/>
    </row>
    <row r="24" spans="2:5" ht="14.4" x14ac:dyDescent="0.3">
      <c r="B24" s="27">
        <v>11</v>
      </c>
      <c r="C24" s="28" t="s">
        <v>1057</v>
      </c>
      <c r="D24" s="152"/>
      <c r="E24" s="152"/>
    </row>
    <row r="25" spans="2:5" ht="28.8" x14ac:dyDescent="0.3">
      <c r="B25" s="27">
        <v>12</v>
      </c>
      <c r="C25" s="28" t="s">
        <v>1058</v>
      </c>
      <c r="D25" s="152"/>
      <c r="E25" s="152"/>
    </row>
    <row r="26" spans="2:5" ht="14.4" x14ac:dyDescent="0.3">
      <c r="B26" s="170">
        <v>13</v>
      </c>
      <c r="C26" s="171" t="s">
        <v>1059</v>
      </c>
      <c r="D26" s="164"/>
      <c r="E26" s="164"/>
    </row>
    <row r="27" spans="2:5" ht="14.4" x14ac:dyDescent="0.3">
      <c r="B27" s="1093" t="s">
        <v>1060</v>
      </c>
      <c r="C27" s="1094"/>
      <c r="D27" s="1094"/>
      <c r="E27" s="1095"/>
    </row>
    <row r="28" spans="2:5" ht="28.8" x14ac:dyDescent="0.3">
      <c r="B28" s="122">
        <v>14</v>
      </c>
      <c r="C28" s="28" t="s">
        <v>1061</v>
      </c>
      <c r="D28" s="156"/>
      <c r="E28" s="152"/>
    </row>
    <row r="29" spans="2:5" ht="14.4" x14ac:dyDescent="0.3">
      <c r="B29" s="122">
        <v>15</v>
      </c>
      <c r="C29" s="28" t="s">
        <v>1062</v>
      </c>
      <c r="D29" s="172"/>
      <c r="E29" s="152"/>
    </row>
    <row r="30" spans="2:5" ht="14.4" x14ac:dyDescent="0.3">
      <c r="B30" s="122">
        <v>16</v>
      </c>
      <c r="C30" s="28" t="s">
        <v>1063</v>
      </c>
      <c r="D30" s="152"/>
      <c r="E30" s="152"/>
    </row>
    <row r="31" spans="2:5" ht="28.8" x14ac:dyDescent="0.3">
      <c r="B31" s="27" t="s">
        <v>1064</v>
      </c>
      <c r="C31" s="28" t="s">
        <v>1065</v>
      </c>
      <c r="D31" s="152"/>
      <c r="E31" s="152"/>
    </row>
    <row r="32" spans="2:5" ht="14.4" x14ac:dyDescent="0.3">
      <c r="B32" s="27">
        <v>17</v>
      </c>
      <c r="C32" s="28" t="s">
        <v>1066</v>
      </c>
      <c r="D32" s="152"/>
      <c r="E32" s="152"/>
    </row>
    <row r="33" spans="2:5" ht="14.4" x14ac:dyDescent="0.3">
      <c r="B33" s="27" t="s">
        <v>1067</v>
      </c>
      <c r="C33" s="28" t="s">
        <v>1068</v>
      </c>
      <c r="D33" s="152"/>
      <c r="E33" s="152"/>
    </row>
    <row r="34" spans="2:5" ht="14.4" x14ac:dyDescent="0.3">
      <c r="B34" s="170">
        <v>18</v>
      </c>
      <c r="C34" s="171" t="s">
        <v>1069</v>
      </c>
      <c r="D34" s="164"/>
      <c r="E34" s="164"/>
    </row>
    <row r="35" spans="2:5" ht="14.4" x14ac:dyDescent="0.3">
      <c r="B35" s="1085" t="s">
        <v>1070</v>
      </c>
      <c r="C35" s="1086"/>
      <c r="D35" s="1086"/>
      <c r="E35" s="1087"/>
    </row>
    <row r="36" spans="2:5" ht="14.4" x14ac:dyDescent="0.3">
      <c r="B36" s="122">
        <v>19</v>
      </c>
      <c r="C36" s="28" t="s">
        <v>1071</v>
      </c>
      <c r="D36" s="156"/>
      <c r="E36" s="152"/>
    </row>
    <row r="37" spans="2:5" ht="14.4" x14ac:dyDescent="0.3">
      <c r="B37" s="122">
        <v>20</v>
      </c>
      <c r="C37" s="28" t="s">
        <v>1072</v>
      </c>
      <c r="D37" s="156"/>
      <c r="E37" s="152"/>
    </row>
    <row r="38" spans="2:5" ht="28.8" x14ac:dyDescent="0.3">
      <c r="B38" s="122">
        <v>21</v>
      </c>
      <c r="C38" s="41" t="s">
        <v>1073</v>
      </c>
      <c r="D38" s="152"/>
      <c r="E38" s="152"/>
    </row>
    <row r="39" spans="2:5" ht="14.4" x14ac:dyDescent="0.3">
      <c r="B39" s="170">
        <v>22</v>
      </c>
      <c r="C39" s="171" t="s">
        <v>1074</v>
      </c>
      <c r="D39" s="164"/>
      <c r="E39" s="164"/>
    </row>
    <row r="40" spans="2:5" ht="14.4" x14ac:dyDescent="0.3">
      <c r="B40" s="1096" t="s">
        <v>1075</v>
      </c>
      <c r="C40" s="1097"/>
      <c r="D40" s="1097"/>
      <c r="E40" s="1098"/>
    </row>
    <row r="41" spans="2:5" ht="14.4" x14ac:dyDescent="0.3">
      <c r="B41" s="27" t="s">
        <v>1076</v>
      </c>
      <c r="C41" s="28" t="s">
        <v>1077</v>
      </c>
      <c r="D41" s="152"/>
      <c r="E41" s="152"/>
    </row>
    <row r="42" spans="2:5" ht="14.4" x14ac:dyDescent="0.3">
      <c r="B42" s="27" t="s">
        <v>1078</v>
      </c>
      <c r="C42" s="28" t="s">
        <v>1079</v>
      </c>
      <c r="D42" s="152"/>
      <c r="E42" s="152"/>
    </row>
    <row r="43" spans="2:5" ht="28.8" x14ac:dyDescent="0.3">
      <c r="B43" s="173" t="s">
        <v>1080</v>
      </c>
      <c r="C43" s="166" t="s">
        <v>1081</v>
      </c>
      <c r="D43" s="152"/>
      <c r="E43" s="152"/>
    </row>
    <row r="44" spans="2:5" ht="14.4" x14ac:dyDescent="0.3">
      <c r="B44" s="173" t="s">
        <v>1082</v>
      </c>
      <c r="C44" s="166" t="s">
        <v>1083</v>
      </c>
      <c r="D44" s="156"/>
      <c r="E44" s="152"/>
    </row>
    <row r="45" spans="2:5" ht="28.8" x14ac:dyDescent="0.3">
      <c r="B45" s="173" t="s">
        <v>1084</v>
      </c>
      <c r="C45" s="174" t="s">
        <v>1085</v>
      </c>
      <c r="D45" s="156"/>
      <c r="E45" s="152"/>
    </row>
    <row r="46" spans="2:5" ht="14.4" x14ac:dyDescent="0.3">
      <c r="B46" s="173" t="s">
        <v>1086</v>
      </c>
      <c r="C46" s="166" t="s">
        <v>1087</v>
      </c>
      <c r="D46" s="152"/>
      <c r="E46" s="152"/>
    </row>
    <row r="47" spans="2:5" ht="14.4" x14ac:dyDescent="0.3">
      <c r="B47" s="173" t="s">
        <v>1088</v>
      </c>
      <c r="C47" s="166" t="s">
        <v>1089</v>
      </c>
      <c r="D47" s="152"/>
      <c r="E47" s="152"/>
    </row>
    <row r="48" spans="2:5" ht="28.8" x14ac:dyDescent="0.3">
      <c r="B48" s="173" t="s">
        <v>1090</v>
      </c>
      <c r="C48" s="166" t="s">
        <v>1091</v>
      </c>
      <c r="D48" s="152"/>
      <c r="E48" s="152"/>
    </row>
    <row r="49" spans="2:5" ht="28.8" x14ac:dyDescent="0.3">
      <c r="B49" s="173" t="s">
        <v>1092</v>
      </c>
      <c r="C49" s="166" t="s">
        <v>1093</v>
      </c>
      <c r="D49" s="152"/>
      <c r="E49" s="152"/>
    </row>
    <row r="50" spans="2:5" ht="28.8" x14ac:dyDescent="0.3">
      <c r="B50" s="173" t="s">
        <v>1094</v>
      </c>
      <c r="C50" s="166" t="s">
        <v>1095</v>
      </c>
      <c r="D50" s="152"/>
      <c r="E50" s="152"/>
    </row>
    <row r="51" spans="2:5" ht="14.4" x14ac:dyDescent="0.3">
      <c r="B51" s="175" t="s">
        <v>1096</v>
      </c>
      <c r="C51" s="176" t="s">
        <v>1097</v>
      </c>
      <c r="D51" s="177"/>
      <c r="E51" s="178"/>
    </row>
    <row r="52" spans="2:5" ht="14.4" x14ac:dyDescent="0.3">
      <c r="B52" s="1099" t="s">
        <v>1098</v>
      </c>
      <c r="C52" s="1100"/>
      <c r="D52" s="1100"/>
      <c r="E52" s="1101"/>
    </row>
    <row r="53" spans="2:5" ht="14.4" x14ac:dyDescent="0.3">
      <c r="B53" s="122">
        <v>23</v>
      </c>
      <c r="C53" s="179" t="s">
        <v>855</v>
      </c>
      <c r="D53" s="156"/>
      <c r="E53" s="152"/>
    </row>
    <row r="54" spans="2:5" ht="14.4" x14ac:dyDescent="0.3">
      <c r="B54" s="180">
        <v>24</v>
      </c>
      <c r="C54" s="181" t="s">
        <v>1034</v>
      </c>
      <c r="D54" s="182"/>
      <c r="E54" s="182"/>
    </row>
    <row r="55" spans="2:5" ht="14.4" x14ac:dyDescent="0.3">
      <c r="B55" s="1099" t="s">
        <v>576</v>
      </c>
      <c r="C55" s="1100"/>
      <c r="D55" s="1100"/>
      <c r="E55" s="1101"/>
    </row>
    <row r="56" spans="2:5" ht="14.4" x14ac:dyDescent="0.3">
      <c r="B56" s="122">
        <v>25</v>
      </c>
      <c r="C56" s="14" t="s">
        <v>1099</v>
      </c>
      <c r="D56" s="156"/>
      <c r="E56" s="152"/>
    </row>
    <row r="57" spans="2:5" ht="28.8" x14ac:dyDescent="0.3">
      <c r="B57" s="27" t="s">
        <v>1100</v>
      </c>
      <c r="C57" s="28" t="s">
        <v>1101</v>
      </c>
      <c r="D57" s="156"/>
      <c r="E57" s="152"/>
    </row>
    <row r="58" spans="2:5" ht="28.8" x14ac:dyDescent="0.3">
      <c r="B58" s="27" t="s">
        <v>1102</v>
      </c>
      <c r="C58" s="41" t="s">
        <v>1103</v>
      </c>
      <c r="D58" s="156"/>
      <c r="E58" s="152"/>
    </row>
    <row r="59" spans="2:5" ht="14.4" x14ac:dyDescent="0.3">
      <c r="B59" s="27">
        <v>26</v>
      </c>
      <c r="C59" s="28" t="s">
        <v>1104</v>
      </c>
      <c r="D59" s="152"/>
      <c r="E59" s="152"/>
    </row>
    <row r="60" spans="2:5" ht="14.4" x14ac:dyDescent="0.3">
      <c r="B60" s="27" t="s">
        <v>1105</v>
      </c>
      <c r="C60" s="28" t="s">
        <v>581</v>
      </c>
      <c r="D60" s="152"/>
      <c r="E60" s="152"/>
    </row>
    <row r="61" spans="2:5" ht="14.4" x14ac:dyDescent="0.3">
      <c r="B61" s="27" t="s">
        <v>1106</v>
      </c>
      <c r="C61" s="28" t="s">
        <v>1107</v>
      </c>
      <c r="D61" s="152"/>
      <c r="E61" s="152"/>
    </row>
    <row r="62" spans="2:5" ht="14.4" x14ac:dyDescent="0.3">
      <c r="B62" s="27">
        <v>27</v>
      </c>
      <c r="C62" s="41" t="s">
        <v>588</v>
      </c>
      <c r="D62" s="152"/>
      <c r="E62" s="152"/>
    </row>
    <row r="63" spans="2:5" ht="14.4" x14ac:dyDescent="0.3">
      <c r="B63" s="20" t="s">
        <v>1108</v>
      </c>
      <c r="C63" s="41" t="s">
        <v>590</v>
      </c>
      <c r="D63" s="157"/>
      <c r="E63" s="157"/>
    </row>
    <row r="64" spans="2:5" ht="14.4" x14ac:dyDescent="0.3">
      <c r="B64" s="1096" t="s">
        <v>1109</v>
      </c>
      <c r="C64" s="1097"/>
      <c r="D64" s="1097"/>
      <c r="E64" s="1098"/>
    </row>
    <row r="65" spans="2:13" ht="14.4" x14ac:dyDescent="0.3">
      <c r="B65" s="20" t="s">
        <v>1110</v>
      </c>
      <c r="C65" s="41" t="s">
        <v>1111</v>
      </c>
      <c r="D65" s="154"/>
      <c r="E65" s="157"/>
      <c r="M65" s="5"/>
    </row>
    <row r="66" spans="2:13" ht="14.4" x14ac:dyDescent="0.3">
      <c r="B66" s="1099" t="s">
        <v>1112</v>
      </c>
      <c r="C66" s="1100"/>
      <c r="D66" s="1100"/>
      <c r="E66" s="1101"/>
    </row>
    <row r="67" spans="2:13" ht="36" customHeight="1" x14ac:dyDescent="0.3">
      <c r="B67" s="27">
        <v>28</v>
      </c>
      <c r="C67" s="28" t="s">
        <v>1113</v>
      </c>
      <c r="D67" s="156"/>
      <c r="E67" s="152"/>
      <c r="M67" s="153"/>
    </row>
    <row r="68" spans="2:13" ht="34.5" customHeight="1" x14ac:dyDescent="0.3">
      <c r="B68" s="27">
        <v>29</v>
      </c>
      <c r="C68" s="28" t="s">
        <v>1114</v>
      </c>
      <c r="D68" s="156"/>
      <c r="E68" s="152"/>
      <c r="M68" s="153"/>
    </row>
    <row r="69" spans="2:13" ht="57.6" x14ac:dyDescent="0.3">
      <c r="B69" s="20">
        <v>30</v>
      </c>
      <c r="C69" s="41" t="s">
        <v>1115</v>
      </c>
      <c r="D69" s="154"/>
      <c r="E69" s="157"/>
      <c r="M69" s="5"/>
    </row>
    <row r="70" spans="2:13" ht="57.6" x14ac:dyDescent="0.3">
      <c r="B70" s="20" t="s">
        <v>1116</v>
      </c>
      <c r="C70" s="41" t="s">
        <v>1117</v>
      </c>
      <c r="D70" s="154"/>
      <c r="E70" s="157"/>
      <c r="M70" s="5"/>
    </row>
    <row r="71" spans="2:13" ht="57.6" x14ac:dyDescent="0.3">
      <c r="B71" s="27">
        <v>31</v>
      </c>
      <c r="C71" s="28" t="s">
        <v>1118</v>
      </c>
      <c r="D71" s="156"/>
      <c r="E71" s="152"/>
      <c r="M71" s="153"/>
    </row>
    <row r="72" spans="2:13" ht="57.6" x14ac:dyDescent="0.3">
      <c r="B72" s="27" t="s">
        <v>1119</v>
      </c>
      <c r="C72" s="28" t="s">
        <v>1120</v>
      </c>
      <c r="D72" s="156"/>
      <c r="E72" s="152"/>
      <c r="M72" s="153"/>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2:D17"/>
  <sheetViews>
    <sheetView showGridLines="0" view="pageLayout" zoomScaleNormal="100" workbookViewId="0"/>
  </sheetViews>
  <sheetFormatPr defaultColWidth="9.109375" defaultRowHeight="14.4" x14ac:dyDescent="0.3"/>
  <cols>
    <col min="3" max="3" width="51.44140625" customWidth="1"/>
    <col min="4" max="4" width="34.88671875" customWidth="1"/>
  </cols>
  <sheetData>
    <row r="2" spans="2:4" ht="18.75" customHeight="1" x14ac:dyDescent="0.3">
      <c r="B2" s="1102" t="s">
        <v>1015</v>
      </c>
      <c r="C2" s="1102"/>
      <c r="D2" s="1102"/>
    </row>
    <row r="3" spans="2:4" x14ac:dyDescent="0.3">
      <c r="B3" s="1102"/>
      <c r="C3" s="1102"/>
      <c r="D3" s="1102"/>
    </row>
    <row r="4" spans="2:4" x14ac:dyDescent="0.3">
      <c r="D4" s="8" t="s">
        <v>499</v>
      </c>
    </row>
    <row r="5" spans="2:4" x14ac:dyDescent="0.3">
      <c r="B5" s="14"/>
      <c r="C5" s="14"/>
      <c r="D5" s="183" t="s">
        <v>1036</v>
      </c>
    </row>
    <row r="6" spans="2:4" ht="28.8" x14ac:dyDescent="0.3">
      <c r="B6" s="184" t="s">
        <v>1121</v>
      </c>
      <c r="C6" s="184" t="s">
        <v>1122</v>
      </c>
      <c r="D6" s="154"/>
    </row>
    <row r="7" spans="2:4" x14ac:dyDescent="0.3">
      <c r="B7" s="165" t="s">
        <v>1123</v>
      </c>
      <c r="C7" s="185" t="s">
        <v>1124</v>
      </c>
      <c r="D7" s="157"/>
    </row>
    <row r="8" spans="2:4" x14ac:dyDescent="0.3">
      <c r="B8" s="165" t="s">
        <v>1125</v>
      </c>
      <c r="C8" s="185" t="s">
        <v>1126</v>
      </c>
      <c r="D8" s="154"/>
    </row>
    <row r="9" spans="2:4" x14ac:dyDescent="0.3">
      <c r="B9" s="165" t="s">
        <v>1127</v>
      </c>
      <c r="C9" s="185" t="s">
        <v>1128</v>
      </c>
      <c r="D9" s="157"/>
    </row>
    <row r="10" spans="2:4" ht="28.8" x14ac:dyDescent="0.3">
      <c r="B10" s="165" t="s">
        <v>1129</v>
      </c>
      <c r="C10" s="185" t="s">
        <v>1130</v>
      </c>
      <c r="D10" s="157"/>
    </row>
    <row r="11" spans="2:4" ht="57.6" x14ac:dyDescent="0.3">
      <c r="B11" s="165" t="s">
        <v>1131</v>
      </c>
      <c r="C11" s="186" t="s">
        <v>1132</v>
      </c>
      <c r="D11" s="157"/>
    </row>
    <row r="12" spans="2:4" x14ac:dyDescent="0.3">
      <c r="B12" s="165" t="s">
        <v>1133</v>
      </c>
      <c r="C12" s="185" t="s">
        <v>1134</v>
      </c>
      <c r="D12" s="157"/>
    </row>
    <row r="13" spans="2:4" x14ac:dyDescent="0.3">
      <c r="B13" s="165" t="s">
        <v>1135</v>
      </c>
      <c r="C13" s="185" t="s">
        <v>1136</v>
      </c>
      <c r="D13" s="157"/>
    </row>
    <row r="14" spans="2:4" x14ac:dyDescent="0.3">
      <c r="B14" s="165" t="s">
        <v>1137</v>
      </c>
      <c r="C14" s="185" t="s">
        <v>1138</v>
      </c>
      <c r="D14" s="157"/>
    </row>
    <row r="15" spans="2:4" x14ac:dyDescent="0.3">
      <c r="B15" s="165" t="s">
        <v>1139</v>
      </c>
      <c r="C15" s="186" t="s">
        <v>1140</v>
      </c>
      <c r="D15" s="157"/>
    </row>
    <row r="16" spans="2:4" x14ac:dyDescent="0.3">
      <c r="B16" s="165" t="s">
        <v>1141</v>
      </c>
      <c r="C16" s="185" t="s">
        <v>1142</v>
      </c>
      <c r="D16" s="157"/>
    </row>
    <row r="17" spans="2:4" ht="28.8" x14ac:dyDescent="0.3">
      <c r="B17" s="165" t="s">
        <v>1143</v>
      </c>
      <c r="C17" s="185" t="s">
        <v>1144</v>
      </c>
      <c r="D17" s="157"/>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79998168889431442"/>
  </sheetPr>
  <dimension ref="A1:D9"/>
  <sheetViews>
    <sheetView showGridLines="0" view="pageLayout" zoomScaleNormal="100" workbookViewId="0"/>
  </sheetViews>
  <sheetFormatPr defaultColWidth="9.109375" defaultRowHeight="14.4" x14ac:dyDescent="0.3"/>
  <cols>
    <col min="3" max="3" width="55.88671875" customWidth="1"/>
    <col min="4" max="4" width="15.5546875" customWidth="1"/>
  </cols>
  <sheetData>
    <row r="1" spans="1:4" x14ac:dyDescent="0.3">
      <c r="A1" s="187"/>
    </row>
    <row r="2" spans="1:4" ht="18" x14ac:dyDescent="0.3">
      <c r="B2" s="188" t="s">
        <v>1016</v>
      </c>
    </row>
    <row r="6" spans="1:4" x14ac:dyDescent="0.3">
      <c r="B6" s="14"/>
      <c r="C6" s="1103"/>
      <c r="D6" s="189" t="s">
        <v>499</v>
      </c>
    </row>
    <row r="7" spans="1:4" ht="28.8" x14ac:dyDescent="0.3">
      <c r="B7" s="190" t="s">
        <v>611</v>
      </c>
      <c r="C7" s="1103"/>
      <c r="D7" s="165" t="s">
        <v>612</v>
      </c>
    </row>
    <row r="8" spans="1:4" x14ac:dyDescent="0.3">
      <c r="B8" s="11" t="s">
        <v>614</v>
      </c>
      <c r="C8" s="191" t="s">
        <v>1145</v>
      </c>
      <c r="D8" s="14"/>
    </row>
    <row r="9" spans="1:4" ht="34.5" customHeight="1" x14ac:dyDescent="0.3">
      <c r="B9" s="11" t="s">
        <v>617</v>
      </c>
      <c r="C9" s="165" t="s">
        <v>1146</v>
      </c>
      <c r="D9" s="14"/>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70C0"/>
    <pageSetUpPr fitToPage="1"/>
  </sheetPr>
  <dimension ref="B2:L14"/>
  <sheetViews>
    <sheetView showGridLines="0" zoomScaleNormal="100" workbookViewId="0"/>
  </sheetViews>
  <sheetFormatPr defaultRowHeight="14.4" x14ac:dyDescent="0.3"/>
  <cols>
    <col min="12" max="12" width="19.109375" customWidth="1"/>
  </cols>
  <sheetData>
    <row r="2" spans="2:12" x14ac:dyDescent="0.3">
      <c r="B2" t="s">
        <v>175</v>
      </c>
    </row>
    <row r="3" spans="2:12" x14ac:dyDescent="0.3">
      <c r="B3" t="s">
        <v>1147</v>
      </c>
    </row>
    <row r="5" spans="2:12" x14ac:dyDescent="0.3">
      <c r="B5" s="990" t="s">
        <v>172</v>
      </c>
      <c r="C5" s="991"/>
      <c r="D5" s="991"/>
      <c r="E5" s="991"/>
      <c r="F5" s="991"/>
      <c r="G5" s="991"/>
      <c r="H5" s="991"/>
      <c r="I5" s="991"/>
      <c r="J5" s="991"/>
      <c r="K5" s="991"/>
      <c r="L5" s="992"/>
    </row>
    <row r="6" spans="2:12" x14ac:dyDescent="0.3">
      <c r="B6" s="993" t="s">
        <v>1148</v>
      </c>
      <c r="C6" s="988"/>
      <c r="D6" s="988"/>
      <c r="E6" s="988"/>
      <c r="F6" s="988"/>
      <c r="G6" s="988"/>
      <c r="H6" s="988"/>
      <c r="I6" s="988"/>
      <c r="J6" s="988"/>
      <c r="K6" s="988"/>
      <c r="L6" s="994"/>
    </row>
    <row r="7" spans="2:12" ht="22.5" customHeight="1" x14ac:dyDescent="0.3">
      <c r="B7" s="993" t="s">
        <v>183</v>
      </c>
      <c r="C7" s="988"/>
      <c r="D7" s="988"/>
      <c r="E7" s="988"/>
      <c r="F7" s="988"/>
      <c r="G7" s="988"/>
      <c r="H7" s="988"/>
      <c r="I7" s="988"/>
      <c r="J7" s="988"/>
      <c r="K7" s="988"/>
      <c r="L7" s="994"/>
    </row>
    <row r="8" spans="2:12" x14ac:dyDescent="0.3">
      <c r="B8" s="995" t="s">
        <v>1149</v>
      </c>
      <c r="C8" s="996"/>
      <c r="D8" s="996"/>
      <c r="E8" s="996"/>
      <c r="F8" s="996"/>
      <c r="G8" s="996"/>
      <c r="H8" s="996"/>
      <c r="I8" s="996"/>
      <c r="J8" s="996"/>
      <c r="K8" s="996"/>
      <c r="L8" s="997"/>
    </row>
    <row r="9" spans="2:12" ht="22.5" customHeight="1" x14ac:dyDescent="0.3"/>
    <row r="10" spans="2:12" ht="22.5" customHeight="1" x14ac:dyDescent="0.3">
      <c r="B10" s="989"/>
      <c r="C10" s="989"/>
      <c r="D10" s="989"/>
      <c r="E10" s="989"/>
      <c r="F10" s="989"/>
      <c r="G10" s="989"/>
      <c r="H10" s="989"/>
      <c r="I10" s="989"/>
      <c r="J10" s="989"/>
      <c r="K10" s="989"/>
      <c r="L10" s="989"/>
    </row>
    <row r="11" spans="2:12" ht="22.5" customHeight="1" x14ac:dyDescent="0.3">
      <c r="B11" s="988"/>
      <c r="C11" s="988"/>
      <c r="D11" s="988"/>
      <c r="E11" s="988"/>
      <c r="F11" s="988"/>
      <c r="G11" s="988"/>
      <c r="H11" s="988"/>
      <c r="I11" s="988"/>
      <c r="J11" s="988"/>
      <c r="K11" s="988"/>
      <c r="L11" s="988"/>
    </row>
    <row r="12" spans="2:12" ht="22.5" customHeight="1" x14ac:dyDescent="0.3">
      <c r="B12" s="989"/>
      <c r="C12" s="989"/>
      <c r="D12" s="989"/>
      <c r="E12" s="989"/>
      <c r="F12" s="989"/>
      <c r="G12" s="989"/>
      <c r="H12" s="989"/>
      <c r="I12" s="989"/>
      <c r="J12" s="989"/>
      <c r="K12" s="989"/>
      <c r="L12" s="989"/>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2100-000000000000}"/>
    <hyperlink ref="B6:L6" location="'EU LIQ1'!A1" display="Templates EU LIQ1 - Quantitative information of LCR" xr:uid="{00000000-0004-0000-2100-000001000000}"/>
    <hyperlink ref="B7:L7" location="'EU LIQB'!A1" display="Table EU LIQB  on qualitative information on LCR, which complements template EU LIQ1." xr:uid="{00000000-0004-0000-2100-000002000000}"/>
    <hyperlink ref="B8:L8" location="'EU LIQ2'!A1" display="Template EU LIQ2: Net Stable Funding Ratio " xr:uid="{00000000-0004-0000-21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79998168889431442"/>
    <pageSetUpPr fitToPage="1"/>
  </sheetPr>
  <dimension ref="B2:D23"/>
  <sheetViews>
    <sheetView showGridLines="0" view="pageLayout" topLeftCell="A6" zoomScale="140" zoomScaleNormal="100" zoomScalePageLayoutView="140" workbookViewId="0">
      <selection activeCell="B10" sqref="B10:B11"/>
    </sheetView>
  </sheetViews>
  <sheetFormatPr defaultColWidth="9.109375" defaultRowHeight="14.4" x14ac:dyDescent="0.3"/>
  <cols>
    <col min="1" max="1" width="6.5546875" customWidth="1"/>
    <col min="3" max="3" width="85.5546875" customWidth="1"/>
    <col min="4" max="4" width="95.33203125" customWidth="1"/>
  </cols>
  <sheetData>
    <row r="2" spans="2:4" ht="18" x14ac:dyDescent="0.3">
      <c r="B2" s="192" t="s">
        <v>172</v>
      </c>
    </row>
    <row r="3" spans="2:4" ht="15.6" x14ac:dyDescent="0.3">
      <c r="B3" s="193" t="s">
        <v>1150</v>
      </c>
    </row>
    <row r="4" spans="2:4" x14ac:dyDescent="0.3">
      <c r="D4" s="68"/>
    </row>
    <row r="5" spans="2:4" x14ac:dyDescent="0.3">
      <c r="B5" s="20" t="s">
        <v>611</v>
      </c>
      <c r="C5" s="1031" t="s">
        <v>622</v>
      </c>
      <c r="D5" s="1031"/>
    </row>
    <row r="6" spans="2:4" ht="181.5" customHeight="1" x14ac:dyDescent="0.3">
      <c r="B6" s="45" t="s">
        <v>614</v>
      </c>
      <c r="C6" s="194" t="s">
        <v>1151</v>
      </c>
      <c r="D6" s="967" t="s">
        <v>1152</v>
      </c>
    </row>
    <row r="7" spans="2:4" ht="15.6" x14ac:dyDescent="0.3">
      <c r="B7" s="20" t="s">
        <v>617</v>
      </c>
      <c r="C7" s="194" t="s">
        <v>1153</v>
      </c>
      <c r="D7" s="194"/>
    </row>
    <row r="8" spans="2:4" ht="15.6" x14ac:dyDescent="0.3">
      <c r="B8" s="27" t="s">
        <v>649</v>
      </c>
      <c r="C8" s="194" t="s">
        <v>1154</v>
      </c>
      <c r="D8" s="194"/>
    </row>
    <row r="9" spans="2:4" ht="15.6" x14ac:dyDescent="0.3">
      <c r="B9" s="20" t="s">
        <v>632</v>
      </c>
      <c r="C9" s="194" t="s">
        <v>1155</v>
      </c>
      <c r="D9" s="194"/>
    </row>
    <row r="10" spans="2:4" ht="78" x14ac:dyDescent="0.3">
      <c r="B10" s="60" t="s">
        <v>634</v>
      </c>
      <c r="C10" s="194" t="s">
        <v>1156</v>
      </c>
      <c r="D10" s="967" t="s">
        <v>1157</v>
      </c>
    </row>
    <row r="11" spans="2:4" ht="78" x14ac:dyDescent="0.3">
      <c r="B11" s="45" t="s">
        <v>637</v>
      </c>
      <c r="C11" s="194" t="s">
        <v>1158</v>
      </c>
      <c r="D11" s="967" t="s">
        <v>1159</v>
      </c>
    </row>
    <row r="12" spans="2:4" ht="15.6" x14ac:dyDescent="0.3">
      <c r="B12" s="20" t="s">
        <v>640</v>
      </c>
      <c r="C12" s="194" t="s">
        <v>1160</v>
      </c>
      <c r="D12" s="194"/>
    </row>
    <row r="13" spans="2:4" ht="46.8" x14ac:dyDescent="0.3">
      <c r="B13" s="20" t="s">
        <v>759</v>
      </c>
      <c r="C13" s="194" t="s">
        <v>1161</v>
      </c>
      <c r="D13" s="194"/>
    </row>
    <row r="14" spans="2:4" ht="124.8" x14ac:dyDescent="0.3">
      <c r="B14" s="1031" t="s">
        <v>808</v>
      </c>
      <c r="C14" s="195" t="s">
        <v>1162</v>
      </c>
      <c r="D14" s="1104"/>
    </row>
    <row r="15" spans="2:4" ht="31.2" x14ac:dyDescent="0.3">
      <c r="B15" s="1031"/>
      <c r="C15" s="195" t="s">
        <v>1163</v>
      </c>
      <c r="D15" s="1104"/>
    </row>
    <row r="16" spans="2:4" ht="46.8" x14ac:dyDescent="0.3">
      <c r="B16" s="1031"/>
      <c r="C16" s="195" t="s">
        <v>1164</v>
      </c>
      <c r="D16" s="1104"/>
    </row>
    <row r="17" spans="2:4" ht="46.8" x14ac:dyDescent="0.3">
      <c r="B17" s="1031"/>
      <c r="C17" s="195" t="s">
        <v>1165</v>
      </c>
      <c r="D17" s="1104"/>
    </row>
    <row r="18" spans="2:4" ht="31.2" x14ac:dyDescent="0.3">
      <c r="B18" s="1031"/>
      <c r="C18" s="195" t="s">
        <v>1166</v>
      </c>
      <c r="D18" s="1104"/>
    </row>
    <row r="19" spans="2:4" x14ac:dyDescent="0.3">
      <c r="B19" s="109"/>
    </row>
    <row r="20" spans="2:4" x14ac:dyDescent="0.3">
      <c r="B20" s="110"/>
    </row>
    <row r="21" spans="2:4" x14ac:dyDescent="0.3">
      <c r="B21" s="110"/>
    </row>
    <row r="22" spans="2:4" x14ac:dyDescent="0.3">
      <c r="B22" s="109"/>
    </row>
    <row r="23" spans="2:4" x14ac:dyDescent="0.3">
      <c r="B23" s="109"/>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58"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2:K48"/>
  <sheetViews>
    <sheetView showGridLines="0" view="pageLayout" zoomScaleNormal="100" workbookViewId="0"/>
  </sheetViews>
  <sheetFormatPr defaultColWidth="9.109375" defaultRowHeight="14.4" x14ac:dyDescent="0.3"/>
  <cols>
    <col min="1" max="1" width="6.44140625" customWidth="1"/>
    <col min="2" max="2" width="10.44140625" customWidth="1"/>
    <col min="3" max="3" width="26.5546875" customWidth="1"/>
  </cols>
  <sheetData>
    <row r="2" spans="1:11" ht="18" x14ac:dyDescent="0.3">
      <c r="B2" s="192" t="s">
        <v>1148</v>
      </c>
    </row>
    <row r="3" spans="1:11" ht="15.6" x14ac:dyDescent="0.3">
      <c r="A3" s="196"/>
    </row>
    <row r="4" spans="1:11" ht="28.8" x14ac:dyDescent="0.3">
      <c r="A4" s="196"/>
      <c r="C4" s="165" t="s">
        <v>1167</v>
      </c>
    </row>
    <row r="5" spans="1:11" ht="15.6" x14ac:dyDescent="0.3">
      <c r="A5" s="196"/>
      <c r="C5" s="197"/>
    </row>
    <row r="6" spans="1:11" x14ac:dyDescent="0.3">
      <c r="B6" s="198"/>
      <c r="D6" s="11" t="s">
        <v>499</v>
      </c>
      <c r="E6" s="11" t="s">
        <v>500</v>
      </c>
      <c r="F6" s="11" t="s">
        <v>501</v>
      </c>
      <c r="G6" s="11" t="s">
        <v>539</v>
      </c>
      <c r="H6" s="11" t="s">
        <v>540</v>
      </c>
      <c r="I6" s="11" t="s">
        <v>661</v>
      </c>
      <c r="J6" s="11" t="s">
        <v>662</v>
      </c>
      <c r="K6" s="11" t="s">
        <v>695</v>
      </c>
    </row>
    <row r="7" spans="1:11" x14ac:dyDescent="0.3">
      <c r="D7" s="1106" t="s">
        <v>1168</v>
      </c>
      <c r="E7" s="1106"/>
      <c r="F7" s="1106"/>
      <c r="G7" s="1106"/>
      <c r="H7" s="1107" t="s">
        <v>1169</v>
      </c>
      <c r="I7" s="1108"/>
      <c r="J7" s="1108"/>
      <c r="K7" s="1109"/>
    </row>
    <row r="8" spans="1:11" ht="28.8" x14ac:dyDescent="0.3">
      <c r="B8" s="14" t="s">
        <v>1170</v>
      </c>
      <c r="C8" s="165" t="s">
        <v>1171</v>
      </c>
      <c r="D8" s="20" t="s">
        <v>502</v>
      </c>
      <c r="E8" s="20" t="s">
        <v>541</v>
      </c>
      <c r="F8" s="20" t="s">
        <v>542</v>
      </c>
      <c r="G8" s="20" t="s">
        <v>543</v>
      </c>
      <c r="H8" s="20" t="s">
        <v>502</v>
      </c>
      <c r="I8" s="20" t="s">
        <v>541</v>
      </c>
      <c r="J8" s="20" t="s">
        <v>542</v>
      </c>
      <c r="K8" s="20" t="s">
        <v>543</v>
      </c>
    </row>
    <row r="9" spans="1:11" ht="43.2" x14ac:dyDescent="0.3">
      <c r="B9" s="14" t="s">
        <v>1172</v>
      </c>
      <c r="C9" s="165" t="s">
        <v>1173</v>
      </c>
      <c r="D9" s="50"/>
      <c r="E9" s="50"/>
      <c r="F9" s="50"/>
      <c r="G9" s="50"/>
      <c r="H9" s="50"/>
      <c r="I9" s="50"/>
      <c r="J9" s="50"/>
      <c r="K9" s="50"/>
    </row>
    <row r="10" spans="1:11" ht="15" customHeight="1" x14ac:dyDescent="0.3">
      <c r="B10" s="1110" t="s">
        <v>1174</v>
      </c>
      <c r="C10" s="1111"/>
      <c r="D10" s="1111"/>
      <c r="E10" s="1111"/>
      <c r="F10" s="1111"/>
      <c r="G10" s="1111"/>
      <c r="H10" s="1111"/>
      <c r="I10" s="1111"/>
      <c r="J10" s="1111"/>
      <c r="K10" s="1112"/>
    </row>
    <row r="11" spans="1:11" ht="28.8" x14ac:dyDescent="0.3">
      <c r="B11" s="168">
        <v>1</v>
      </c>
      <c r="C11" s="165" t="s">
        <v>1175</v>
      </c>
      <c r="D11" s="1113"/>
      <c r="E11" s="1113"/>
      <c r="F11" s="1113"/>
      <c r="G11" s="1113"/>
      <c r="H11" s="50"/>
      <c r="I11" s="50"/>
      <c r="J11" s="50"/>
      <c r="K11" s="50"/>
    </row>
    <row r="12" spans="1:11" ht="15" customHeight="1" x14ac:dyDescent="0.3">
      <c r="B12" s="1110" t="s">
        <v>1176</v>
      </c>
      <c r="C12" s="1111"/>
      <c r="D12" s="1111"/>
      <c r="E12" s="1111"/>
      <c r="F12" s="1111"/>
      <c r="G12" s="1111"/>
      <c r="H12" s="1111"/>
      <c r="I12" s="1111"/>
      <c r="J12" s="1111"/>
      <c r="K12" s="1112"/>
    </row>
    <row r="13" spans="1:11" ht="43.2" x14ac:dyDescent="0.3">
      <c r="B13" s="168">
        <v>2</v>
      </c>
      <c r="C13" s="165" t="s">
        <v>1177</v>
      </c>
      <c r="D13" s="50"/>
      <c r="E13" s="50"/>
      <c r="F13" s="50"/>
      <c r="G13" s="50"/>
      <c r="H13" s="50"/>
      <c r="I13" s="50"/>
      <c r="J13" s="50"/>
      <c r="K13" s="50"/>
    </row>
    <row r="14" spans="1:11" x14ac:dyDescent="0.3">
      <c r="B14" s="168">
        <v>3</v>
      </c>
      <c r="C14" s="199" t="s">
        <v>1178</v>
      </c>
      <c r="D14" s="50"/>
      <c r="E14" s="50"/>
      <c r="F14" s="50"/>
      <c r="G14" s="50"/>
      <c r="H14" s="50"/>
      <c r="I14" s="50"/>
      <c r="J14" s="50"/>
      <c r="K14" s="50"/>
    </row>
    <row r="15" spans="1:11" x14ac:dyDescent="0.3">
      <c r="B15" s="168">
        <v>4</v>
      </c>
      <c r="C15" s="199" t="s">
        <v>1179</v>
      </c>
      <c r="D15" s="50"/>
      <c r="E15" s="50"/>
      <c r="F15" s="50"/>
      <c r="G15" s="50"/>
      <c r="H15" s="50"/>
      <c r="I15" s="50"/>
      <c r="J15" s="50"/>
      <c r="K15" s="50"/>
    </row>
    <row r="16" spans="1:11" ht="28.8" x14ac:dyDescent="0.3">
      <c r="B16" s="168">
        <v>5</v>
      </c>
      <c r="C16" s="165" t="s">
        <v>1180</v>
      </c>
      <c r="D16" s="50"/>
      <c r="E16" s="50"/>
      <c r="F16" s="50"/>
      <c r="G16" s="50"/>
      <c r="H16" s="50"/>
      <c r="I16" s="50"/>
      <c r="J16" s="50"/>
      <c r="K16" s="50"/>
    </row>
    <row r="17" spans="2:11" ht="43.2" x14ac:dyDescent="0.3">
      <c r="B17" s="168">
        <v>6</v>
      </c>
      <c r="C17" s="199" t="s">
        <v>1181</v>
      </c>
      <c r="D17" s="50"/>
      <c r="E17" s="50"/>
      <c r="F17" s="50"/>
      <c r="G17" s="50"/>
      <c r="H17" s="50"/>
      <c r="I17" s="50"/>
      <c r="J17" s="50"/>
      <c r="K17" s="50"/>
    </row>
    <row r="18" spans="2:11" ht="28.8" x14ac:dyDescent="0.3">
      <c r="B18" s="168">
        <v>7</v>
      </c>
      <c r="C18" s="199" t="s">
        <v>1182</v>
      </c>
      <c r="D18" s="50"/>
      <c r="E18" s="50"/>
      <c r="F18" s="50"/>
      <c r="G18" s="50"/>
      <c r="H18" s="50"/>
      <c r="I18" s="50"/>
      <c r="J18" s="50"/>
      <c r="K18" s="50"/>
    </row>
    <row r="19" spans="2:11" x14ac:dyDescent="0.3">
      <c r="B19" s="168">
        <v>8</v>
      </c>
      <c r="C19" s="199" t="s">
        <v>1183</v>
      </c>
      <c r="D19" s="50"/>
      <c r="E19" s="50"/>
      <c r="F19" s="50"/>
      <c r="G19" s="50"/>
      <c r="H19" s="50"/>
      <c r="I19" s="50"/>
      <c r="J19" s="50"/>
      <c r="K19" s="50"/>
    </row>
    <row r="20" spans="2:11" ht="28.8" x14ac:dyDescent="0.3">
      <c r="B20" s="168">
        <v>9</v>
      </c>
      <c r="C20" s="199" t="s">
        <v>1184</v>
      </c>
      <c r="D20" s="1105"/>
      <c r="E20" s="1105"/>
      <c r="F20" s="1105"/>
      <c r="G20" s="1105"/>
      <c r="H20" s="200"/>
      <c r="I20" s="200"/>
      <c r="J20" s="200"/>
      <c r="K20" s="200"/>
    </row>
    <row r="21" spans="2:11" x14ac:dyDescent="0.3">
      <c r="B21" s="168">
        <v>10</v>
      </c>
      <c r="C21" s="165" t="s">
        <v>1185</v>
      </c>
      <c r="D21" s="50"/>
      <c r="E21" s="50"/>
      <c r="F21" s="50"/>
      <c r="G21" s="50"/>
      <c r="H21" s="50"/>
      <c r="I21" s="50"/>
      <c r="J21" s="50"/>
      <c r="K21" s="50"/>
    </row>
    <row r="22" spans="2:11" ht="43.2" x14ac:dyDescent="0.3">
      <c r="B22" s="168">
        <v>11</v>
      </c>
      <c r="C22" s="199" t="s">
        <v>1186</v>
      </c>
      <c r="D22" s="50"/>
      <c r="E22" s="50"/>
      <c r="F22" s="50"/>
      <c r="G22" s="50"/>
      <c r="H22" s="50"/>
      <c r="I22" s="50"/>
      <c r="J22" s="50"/>
      <c r="K22" s="50"/>
    </row>
    <row r="23" spans="2:11" ht="43.2" x14ac:dyDescent="0.3">
      <c r="B23" s="168">
        <v>12</v>
      </c>
      <c r="C23" s="199" t="s">
        <v>1187</v>
      </c>
      <c r="D23" s="50"/>
      <c r="E23" s="50"/>
      <c r="F23" s="50"/>
      <c r="G23" s="50"/>
      <c r="H23" s="50"/>
      <c r="I23" s="50"/>
      <c r="J23" s="50"/>
      <c r="K23" s="50"/>
    </row>
    <row r="24" spans="2:11" x14ac:dyDescent="0.3">
      <c r="B24" s="168">
        <v>13</v>
      </c>
      <c r="C24" s="199" t="s">
        <v>1188</v>
      </c>
      <c r="D24" s="50"/>
      <c r="E24" s="50"/>
      <c r="F24" s="50"/>
      <c r="G24" s="50"/>
      <c r="H24" s="50"/>
      <c r="I24" s="50"/>
      <c r="J24" s="50"/>
      <c r="K24" s="50"/>
    </row>
    <row r="25" spans="2:11" ht="28.8" x14ac:dyDescent="0.3">
      <c r="B25" s="168">
        <v>14</v>
      </c>
      <c r="C25" s="165" t="s">
        <v>1189</v>
      </c>
      <c r="D25" s="50"/>
      <c r="E25" s="50"/>
      <c r="F25" s="50"/>
      <c r="G25" s="50"/>
      <c r="H25" s="50"/>
      <c r="I25" s="50"/>
      <c r="J25" s="50"/>
      <c r="K25" s="50"/>
    </row>
    <row r="26" spans="2:11" ht="28.8" x14ac:dyDescent="0.3">
      <c r="B26" s="168">
        <v>15</v>
      </c>
      <c r="C26" s="165" t="s">
        <v>1190</v>
      </c>
      <c r="D26" s="50"/>
      <c r="E26" s="50"/>
      <c r="F26" s="50"/>
      <c r="G26" s="50"/>
      <c r="H26" s="50"/>
      <c r="I26" s="50"/>
      <c r="J26" s="50"/>
      <c r="K26" s="50"/>
    </row>
    <row r="27" spans="2:11" ht="28.8" x14ac:dyDescent="0.3">
      <c r="B27" s="168">
        <v>16</v>
      </c>
      <c r="C27" s="165" t="s">
        <v>1191</v>
      </c>
      <c r="D27" s="1113"/>
      <c r="E27" s="1113"/>
      <c r="F27" s="1113"/>
      <c r="G27" s="1113"/>
      <c r="H27" s="50"/>
      <c r="I27" s="50"/>
      <c r="J27" s="50"/>
      <c r="K27" s="50"/>
    </row>
    <row r="28" spans="2:11" x14ac:dyDescent="0.3">
      <c r="B28" s="1114" t="s">
        <v>1192</v>
      </c>
      <c r="C28" s="1114"/>
      <c r="D28" s="1114"/>
      <c r="E28" s="1114"/>
      <c r="F28" s="1114"/>
      <c r="G28" s="1114"/>
      <c r="H28" s="1114"/>
      <c r="I28" s="1114"/>
      <c r="J28" s="1114"/>
      <c r="K28" s="1114"/>
    </row>
    <row r="29" spans="2:11" ht="28.8" x14ac:dyDescent="0.3">
      <c r="B29" s="168">
        <v>17</v>
      </c>
      <c r="C29" s="165" t="s">
        <v>1193</v>
      </c>
      <c r="D29" s="50"/>
      <c r="E29" s="50"/>
      <c r="F29" s="50"/>
      <c r="G29" s="50"/>
      <c r="H29" s="50"/>
      <c r="I29" s="50"/>
      <c r="J29" s="50"/>
      <c r="K29" s="50"/>
    </row>
    <row r="30" spans="2:11" ht="28.8" x14ac:dyDescent="0.3">
      <c r="B30" s="168">
        <v>18</v>
      </c>
      <c r="C30" s="165" t="s">
        <v>1194</v>
      </c>
      <c r="D30" s="50"/>
      <c r="E30" s="50"/>
      <c r="F30" s="50"/>
      <c r="G30" s="50"/>
      <c r="H30" s="50"/>
      <c r="I30" s="50"/>
      <c r="J30" s="50"/>
      <c r="K30" s="50"/>
    </row>
    <row r="31" spans="2:11" ht="28.8" x14ac:dyDescent="0.3">
      <c r="B31" s="168">
        <v>19</v>
      </c>
      <c r="C31" s="165" t="s">
        <v>1195</v>
      </c>
      <c r="D31" s="50"/>
      <c r="E31" s="50"/>
      <c r="F31" s="50"/>
      <c r="G31" s="50"/>
      <c r="H31" s="50"/>
      <c r="I31" s="50"/>
      <c r="J31" s="50"/>
      <c r="K31" s="50"/>
    </row>
    <row r="32" spans="2:11" x14ac:dyDescent="0.3">
      <c r="B32" s="1106" t="s">
        <v>1196</v>
      </c>
      <c r="C32" s="1115" t="s">
        <v>1197</v>
      </c>
      <c r="D32" s="1113"/>
      <c r="E32" s="1113"/>
      <c r="F32" s="1113"/>
      <c r="G32" s="1113"/>
      <c r="H32" s="1116"/>
      <c r="I32" s="1116"/>
      <c r="J32" s="1116"/>
      <c r="K32" s="1116"/>
    </row>
    <row r="33" spans="2:11" x14ac:dyDescent="0.3">
      <c r="B33" s="1106"/>
      <c r="C33" s="1115"/>
      <c r="D33" s="1113"/>
      <c r="E33" s="1113"/>
      <c r="F33" s="1113"/>
      <c r="G33" s="1113"/>
      <c r="H33" s="1116"/>
      <c r="I33" s="1116"/>
      <c r="J33" s="1116"/>
      <c r="K33" s="1116"/>
    </row>
    <row r="34" spans="2:11" x14ac:dyDescent="0.3">
      <c r="B34" s="1106" t="s">
        <v>1198</v>
      </c>
      <c r="C34" s="1115" t="s">
        <v>1199</v>
      </c>
      <c r="D34" s="1113"/>
      <c r="E34" s="1113"/>
      <c r="F34" s="1113"/>
      <c r="G34" s="1113"/>
      <c r="H34" s="1116"/>
      <c r="I34" s="1116"/>
      <c r="J34" s="1116"/>
      <c r="K34" s="1116"/>
    </row>
    <row r="35" spans="2:11" x14ac:dyDescent="0.3">
      <c r="B35" s="1106"/>
      <c r="C35" s="1115"/>
      <c r="D35" s="1113"/>
      <c r="E35" s="1113"/>
      <c r="F35" s="1113"/>
      <c r="G35" s="1113"/>
      <c r="H35" s="1116"/>
      <c r="I35" s="1116"/>
      <c r="J35" s="1116"/>
      <c r="K35" s="1116"/>
    </row>
    <row r="36" spans="2:11" ht="28.8" x14ac:dyDescent="0.3">
      <c r="B36" s="168">
        <v>20</v>
      </c>
      <c r="C36" s="165" t="s">
        <v>1200</v>
      </c>
      <c r="D36" s="50"/>
      <c r="E36" s="50"/>
      <c r="F36" s="50"/>
      <c r="G36" s="50"/>
      <c r="H36" s="50"/>
      <c r="I36" s="50"/>
      <c r="J36" s="50"/>
      <c r="K36" s="50"/>
    </row>
    <row r="37" spans="2:11" x14ac:dyDescent="0.3">
      <c r="B37" s="1106" t="s">
        <v>786</v>
      </c>
      <c r="C37" s="1117" t="s">
        <v>1201</v>
      </c>
      <c r="D37" s="1116"/>
      <c r="E37" s="1116"/>
      <c r="F37" s="1116"/>
      <c r="G37" s="1116"/>
      <c r="H37" s="1116"/>
      <c r="I37" s="1116"/>
      <c r="J37" s="1116"/>
      <c r="K37" s="1116"/>
    </row>
    <row r="38" spans="2:11" x14ac:dyDescent="0.3">
      <c r="B38" s="1106"/>
      <c r="C38" s="1117"/>
      <c r="D38" s="1116"/>
      <c r="E38" s="1116"/>
      <c r="F38" s="1116"/>
      <c r="G38" s="1116"/>
      <c r="H38" s="1116"/>
      <c r="I38" s="1116"/>
      <c r="J38" s="1116"/>
      <c r="K38" s="1116"/>
    </row>
    <row r="39" spans="2:11" x14ac:dyDescent="0.3">
      <c r="B39" s="1106" t="s">
        <v>788</v>
      </c>
      <c r="C39" s="1117" t="s">
        <v>1202</v>
      </c>
      <c r="D39" s="1116"/>
      <c r="E39" s="1116"/>
      <c r="F39" s="1116"/>
      <c r="G39" s="1116"/>
      <c r="H39" s="1116"/>
      <c r="I39" s="1116"/>
      <c r="J39" s="1116"/>
      <c r="K39" s="1116"/>
    </row>
    <row r="40" spans="2:11" x14ac:dyDescent="0.3">
      <c r="B40" s="1106"/>
      <c r="C40" s="1117"/>
      <c r="D40" s="1116"/>
      <c r="E40" s="1116"/>
      <c r="F40" s="1116"/>
      <c r="G40" s="1116"/>
      <c r="H40" s="1116"/>
      <c r="I40" s="1116"/>
      <c r="J40" s="1116"/>
      <c r="K40" s="1116"/>
    </row>
    <row r="41" spans="2:11" x14ac:dyDescent="0.3">
      <c r="B41" s="1106" t="s">
        <v>790</v>
      </c>
      <c r="C41" s="1117" t="s">
        <v>1203</v>
      </c>
      <c r="D41" s="1116"/>
      <c r="E41" s="1116"/>
      <c r="F41" s="1116"/>
      <c r="G41" s="1116"/>
      <c r="H41" s="1116"/>
      <c r="I41" s="1116"/>
      <c r="J41" s="1116"/>
      <c r="K41" s="1116"/>
    </row>
    <row r="42" spans="2:11" x14ac:dyDescent="0.3">
      <c r="B42" s="1106"/>
      <c r="C42" s="1117"/>
      <c r="D42" s="1116"/>
      <c r="E42" s="1116"/>
      <c r="F42" s="1116"/>
      <c r="G42" s="1116"/>
      <c r="H42" s="1116"/>
      <c r="I42" s="1116"/>
      <c r="J42" s="1116"/>
      <c r="K42" s="1116"/>
    </row>
    <row r="43" spans="2:11" x14ac:dyDescent="0.3">
      <c r="B43" s="1118" t="s">
        <v>1204</v>
      </c>
      <c r="C43" s="1119"/>
      <c r="D43" s="1119"/>
      <c r="E43" s="1119"/>
      <c r="F43" s="1119"/>
      <c r="G43" s="1119"/>
      <c r="H43" s="1119"/>
      <c r="I43" s="1119"/>
      <c r="J43" s="1119"/>
      <c r="K43" s="1120"/>
    </row>
    <row r="44" spans="2:11" x14ac:dyDescent="0.3">
      <c r="B44" s="201" t="s">
        <v>1205</v>
      </c>
      <c r="C44" s="124" t="s">
        <v>1206</v>
      </c>
      <c r="D44" s="1121"/>
      <c r="E44" s="1121"/>
      <c r="F44" s="1121"/>
      <c r="G44" s="1121"/>
      <c r="H44" s="124"/>
      <c r="I44" s="124"/>
      <c r="J44" s="124"/>
      <c r="K44" s="124"/>
    </row>
    <row r="45" spans="2:11" ht="28.8" x14ac:dyDescent="0.3">
      <c r="B45" s="201">
        <v>22</v>
      </c>
      <c r="C45" s="22" t="s">
        <v>1207</v>
      </c>
      <c r="D45" s="1121"/>
      <c r="E45" s="1121"/>
      <c r="F45" s="1121"/>
      <c r="G45" s="1121"/>
      <c r="H45" s="124"/>
      <c r="I45" s="124"/>
      <c r="J45" s="124"/>
      <c r="K45" s="124"/>
    </row>
    <row r="46" spans="2:11" x14ac:dyDescent="0.3">
      <c r="B46" s="201">
        <v>23</v>
      </c>
      <c r="C46" s="124" t="s">
        <v>1208</v>
      </c>
      <c r="D46" s="1121"/>
      <c r="E46" s="1121"/>
      <c r="F46" s="1121"/>
      <c r="G46" s="1121"/>
      <c r="H46" s="124"/>
      <c r="I46" s="124"/>
      <c r="J46" s="124"/>
      <c r="K46" s="124"/>
    </row>
    <row r="48" spans="2:11" x14ac:dyDescent="0.3">
      <c r="B48" s="109"/>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sheetPr>
  <dimension ref="A3:D13"/>
  <sheetViews>
    <sheetView showGridLines="0" view="pageLayout" zoomScaleNormal="100" workbookViewId="0"/>
  </sheetViews>
  <sheetFormatPr defaultRowHeight="14.4" x14ac:dyDescent="0.3"/>
  <cols>
    <col min="3" max="3" width="65.44140625" customWidth="1"/>
    <col min="4" max="4" width="25.109375" customWidth="1"/>
  </cols>
  <sheetData>
    <row r="3" spans="1:4" x14ac:dyDescent="0.3">
      <c r="B3" s="198" t="s">
        <v>183</v>
      </c>
    </row>
    <row r="4" spans="1:4" x14ac:dyDescent="0.3">
      <c r="B4" s="72" t="s">
        <v>1209</v>
      </c>
    </row>
    <row r="5" spans="1:4" ht="15.6" x14ac:dyDescent="0.3">
      <c r="B5" s="193"/>
    </row>
    <row r="6" spans="1:4" x14ac:dyDescent="0.3">
      <c r="B6" s="20" t="s">
        <v>611</v>
      </c>
      <c r="C6" s="1122" t="s">
        <v>622</v>
      </c>
      <c r="D6" s="1123"/>
    </row>
    <row r="7" spans="1:4" ht="31.2" x14ac:dyDescent="0.3">
      <c r="A7" s="159"/>
      <c r="B7" s="20" t="s">
        <v>614</v>
      </c>
      <c r="C7" s="202" t="s">
        <v>1210</v>
      </c>
      <c r="D7" s="202"/>
    </row>
    <row r="8" spans="1:4" ht="15.6" x14ac:dyDescent="0.3">
      <c r="A8" s="159"/>
      <c r="B8" s="20" t="s">
        <v>617</v>
      </c>
      <c r="C8" s="202" t="s">
        <v>1211</v>
      </c>
      <c r="D8" s="202"/>
    </row>
    <row r="9" spans="1:4" ht="15.6" x14ac:dyDescent="0.3">
      <c r="A9" s="159"/>
      <c r="B9" s="27" t="s">
        <v>649</v>
      </c>
      <c r="C9" s="202" t="s">
        <v>1212</v>
      </c>
      <c r="D9" s="202"/>
    </row>
    <row r="10" spans="1:4" ht="15.6" x14ac:dyDescent="0.3">
      <c r="A10" s="159"/>
      <c r="B10" s="20" t="s">
        <v>632</v>
      </c>
      <c r="C10" s="202" t="s">
        <v>1213</v>
      </c>
      <c r="D10" s="202"/>
    </row>
    <row r="11" spans="1:4" ht="15.6" x14ac:dyDescent="0.3">
      <c r="A11" s="159"/>
      <c r="B11" s="27" t="s">
        <v>634</v>
      </c>
      <c r="C11" s="202" t="s">
        <v>1214</v>
      </c>
      <c r="D11" s="202"/>
    </row>
    <row r="12" spans="1:4" ht="15.6" x14ac:dyDescent="0.3">
      <c r="A12" s="159"/>
      <c r="B12" s="20" t="s">
        <v>637</v>
      </c>
      <c r="C12" s="202" t="s">
        <v>1215</v>
      </c>
      <c r="D12" s="202"/>
    </row>
    <row r="13" spans="1:4" ht="62.4" x14ac:dyDescent="0.3">
      <c r="A13" s="159"/>
      <c r="B13" s="20" t="s">
        <v>640</v>
      </c>
      <c r="C13" s="202" t="s">
        <v>1216</v>
      </c>
      <c r="D13" s="202"/>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2:H44"/>
  <sheetViews>
    <sheetView showGridLines="0" view="pageLayout" zoomScaleNormal="100" workbookViewId="0">
      <selection activeCell="B4" sqref="B4"/>
    </sheetView>
  </sheetViews>
  <sheetFormatPr defaultColWidth="9.109375" defaultRowHeight="14.4" x14ac:dyDescent="0.3"/>
  <cols>
    <col min="1" max="1" width="3.5546875" customWidth="1"/>
    <col min="3" max="3" width="39.44140625" customWidth="1"/>
    <col min="4" max="4" width="13.88671875" customWidth="1"/>
    <col min="5" max="5" width="16" customWidth="1"/>
    <col min="6" max="6" width="18.44140625" customWidth="1"/>
    <col min="7" max="7" width="12.5546875" customWidth="1"/>
    <col min="8" max="8" width="17.88671875" customWidth="1"/>
    <col min="9" max="9" width="16.88671875" customWidth="1"/>
    <col min="10" max="10" width="18.5546875" customWidth="1"/>
  </cols>
  <sheetData>
    <row r="2" spans="2:8" ht="18" x14ac:dyDescent="0.3">
      <c r="B2" s="606" t="s">
        <v>1149</v>
      </c>
    </row>
    <row r="3" spans="2:8" x14ac:dyDescent="0.3">
      <c r="B3" s="72" t="s">
        <v>1217</v>
      </c>
    </row>
    <row r="4" spans="2:8" s="72" customFormat="1" ht="15" thickBot="1" x14ac:dyDescent="0.35"/>
    <row r="5" spans="2:8" ht="15" thickBot="1" x14ac:dyDescent="0.35">
      <c r="B5" s="1124"/>
      <c r="C5" s="1125"/>
      <c r="D5" s="203" t="s">
        <v>499</v>
      </c>
      <c r="E5" s="203" t="s">
        <v>500</v>
      </c>
      <c r="F5" s="204" t="s">
        <v>501</v>
      </c>
      <c r="G5" s="205" t="s">
        <v>539</v>
      </c>
      <c r="H5" s="206" t="s">
        <v>540</v>
      </c>
    </row>
    <row r="6" spans="2:8" ht="15.75" customHeight="1" thickBot="1" x14ac:dyDescent="0.35">
      <c r="B6" s="1126" t="s">
        <v>1218</v>
      </c>
      <c r="C6" s="1127"/>
      <c r="D6" s="1130" t="s">
        <v>1219</v>
      </c>
      <c r="E6" s="1131"/>
      <c r="F6" s="1131"/>
      <c r="G6" s="1132"/>
      <c r="H6" s="1133" t="s">
        <v>1220</v>
      </c>
    </row>
    <row r="7" spans="2:8" ht="15" customHeight="1" thickBot="1" x14ac:dyDescent="0.35">
      <c r="B7" s="1128"/>
      <c r="C7" s="1129"/>
      <c r="D7" s="207" t="s">
        <v>1221</v>
      </c>
      <c r="E7" s="207" t="s">
        <v>1222</v>
      </c>
      <c r="F7" s="207" t="s">
        <v>1223</v>
      </c>
      <c r="G7" s="208" t="s">
        <v>1224</v>
      </c>
      <c r="H7" s="1134"/>
    </row>
    <row r="8" spans="2:8" ht="15" thickBot="1" x14ac:dyDescent="0.35">
      <c r="B8" s="209" t="s">
        <v>1225</v>
      </c>
      <c r="C8" s="210"/>
      <c r="D8" s="210"/>
      <c r="E8" s="211"/>
      <c r="F8" s="210"/>
      <c r="G8" s="210"/>
      <c r="H8" s="212"/>
    </row>
    <row r="9" spans="2:8" ht="15" thickBot="1" x14ac:dyDescent="0.35">
      <c r="B9" s="213">
        <v>1</v>
      </c>
      <c r="C9" s="214" t="s">
        <v>1226</v>
      </c>
      <c r="D9" s="215"/>
      <c r="E9" s="216"/>
      <c r="F9" s="217"/>
      <c r="G9" s="218"/>
      <c r="H9" s="219"/>
    </row>
    <row r="10" spans="2:8" ht="15" thickBot="1" x14ac:dyDescent="0.35">
      <c r="B10" s="220">
        <v>2</v>
      </c>
      <c r="C10" s="221" t="s">
        <v>911</v>
      </c>
      <c r="D10" s="222"/>
      <c r="E10" s="222"/>
      <c r="F10" s="223"/>
      <c r="G10" s="224"/>
      <c r="H10" s="225"/>
    </row>
    <row r="11" spans="2:8" ht="15" thickBot="1" x14ac:dyDescent="0.35">
      <c r="B11" s="220">
        <v>3</v>
      </c>
      <c r="C11" s="221" t="s">
        <v>1227</v>
      </c>
      <c r="D11" s="226"/>
      <c r="E11" s="222"/>
      <c r="F11" s="223"/>
      <c r="G11" s="224"/>
      <c r="H11" s="225"/>
    </row>
    <row r="12" spans="2:8" ht="15" thickBot="1" x14ac:dyDescent="0.35">
      <c r="B12" s="227">
        <v>4</v>
      </c>
      <c r="C12" s="214" t="s">
        <v>1228</v>
      </c>
      <c r="D12" s="226"/>
      <c r="E12" s="216"/>
      <c r="F12" s="217"/>
      <c r="G12" s="228"/>
      <c r="H12" s="229"/>
    </row>
    <row r="13" spans="2:8" ht="15" thickBot="1" x14ac:dyDescent="0.35">
      <c r="B13" s="220">
        <v>5</v>
      </c>
      <c r="C13" s="221" t="s">
        <v>1178</v>
      </c>
      <c r="D13" s="226"/>
      <c r="E13" s="230"/>
      <c r="F13" s="231"/>
      <c r="G13" s="224"/>
      <c r="H13" s="225"/>
    </row>
    <row r="14" spans="2:8" ht="15" thickBot="1" x14ac:dyDescent="0.35">
      <c r="B14" s="220">
        <v>6</v>
      </c>
      <c r="C14" s="221" t="s">
        <v>1179</v>
      </c>
      <c r="D14" s="226"/>
      <c r="E14" s="230"/>
      <c r="F14" s="231"/>
      <c r="G14" s="224"/>
      <c r="H14" s="225"/>
    </row>
    <row r="15" spans="2:8" ht="15" thickBot="1" x14ac:dyDescent="0.35">
      <c r="B15" s="227">
        <v>7</v>
      </c>
      <c r="C15" s="214" t="s">
        <v>1229</v>
      </c>
      <c r="D15" s="226"/>
      <c r="E15" s="216"/>
      <c r="F15" s="217"/>
      <c r="G15" s="228"/>
      <c r="H15" s="229"/>
    </row>
    <row r="16" spans="2:8" ht="15" thickBot="1" x14ac:dyDescent="0.35">
      <c r="B16" s="220">
        <v>8</v>
      </c>
      <c r="C16" s="221" t="s">
        <v>1230</v>
      </c>
      <c r="D16" s="226"/>
      <c r="E16" s="232"/>
      <c r="F16" s="231"/>
      <c r="G16" s="224"/>
      <c r="H16" s="225"/>
    </row>
    <row r="17" spans="2:8" ht="15" thickBot="1" x14ac:dyDescent="0.35">
      <c r="B17" s="220">
        <v>9</v>
      </c>
      <c r="C17" s="233" t="s">
        <v>1231</v>
      </c>
      <c r="D17" s="226"/>
      <c r="E17" s="230"/>
      <c r="F17" s="231"/>
      <c r="G17" s="224"/>
      <c r="H17" s="225"/>
    </row>
    <row r="18" spans="2:8" ht="15" thickBot="1" x14ac:dyDescent="0.35">
      <c r="B18" s="227">
        <v>10</v>
      </c>
      <c r="C18" s="214" t="s">
        <v>1232</v>
      </c>
      <c r="D18" s="226"/>
      <c r="E18" s="216"/>
      <c r="F18" s="217"/>
      <c r="G18" s="228"/>
      <c r="H18" s="229"/>
    </row>
    <row r="19" spans="2:8" ht="15" thickBot="1" x14ac:dyDescent="0.35">
      <c r="B19" s="227">
        <v>11</v>
      </c>
      <c r="C19" s="214" t="s">
        <v>1233</v>
      </c>
      <c r="D19" s="216"/>
      <c r="E19" s="216"/>
      <c r="F19" s="217"/>
      <c r="G19" s="228"/>
      <c r="H19" s="229"/>
    </row>
    <row r="20" spans="2:8" ht="15" thickBot="1" x14ac:dyDescent="0.35">
      <c r="B20" s="220">
        <v>12</v>
      </c>
      <c r="C20" s="221" t="s">
        <v>1234</v>
      </c>
      <c r="D20" s="230"/>
      <c r="E20" s="226"/>
      <c r="F20" s="234"/>
      <c r="G20" s="235"/>
      <c r="H20" s="236"/>
    </row>
    <row r="21" spans="2:8" ht="43.8" thickBot="1" x14ac:dyDescent="0.35">
      <c r="B21" s="220">
        <v>13</v>
      </c>
      <c r="C21" s="221" t="s">
        <v>1235</v>
      </c>
      <c r="D21" s="226"/>
      <c r="E21" s="230"/>
      <c r="F21" s="231"/>
      <c r="G21" s="224"/>
      <c r="H21" s="225"/>
    </row>
    <row r="22" spans="2:8" ht="15" thickBot="1" x14ac:dyDescent="0.35">
      <c r="B22" s="237">
        <v>14</v>
      </c>
      <c r="C22" s="238" t="s">
        <v>600</v>
      </c>
      <c r="D22" s="239"/>
      <c r="E22" s="239"/>
      <c r="F22" s="240"/>
      <c r="G22" s="241"/>
      <c r="H22" s="242"/>
    </row>
    <row r="23" spans="2:8" ht="23.25" customHeight="1" thickBot="1" x14ac:dyDescent="0.35">
      <c r="B23" s="1135" t="s">
        <v>1236</v>
      </c>
      <c r="C23" s="1136"/>
      <c r="D23" s="1136"/>
      <c r="E23" s="1136"/>
      <c r="F23" s="1136"/>
      <c r="G23" s="1136"/>
      <c r="H23" s="1137"/>
    </row>
    <row r="24" spans="2:8" ht="15" thickBot="1" x14ac:dyDescent="0.35">
      <c r="B24" s="227">
        <v>15</v>
      </c>
      <c r="C24" s="214" t="s">
        <v>1175</v>
      </c>
      <c r="D24" s="243"/>
      <c r="E24" s="244"/>
      <c r="F24" s="245"/>
      <c r="G24" s="246"/>
      <c r="H24" s="229"/>
    </row>
    <row r="25" spans="2:8" ht="29.4" thickBot="1" x14ac:dyDescent="0.35">
      <c r="B25" s="227" t="s">
        <v>1237</v>
      </c>
      <c r="C25" s="214" t="s">
        <v>1238</v>
      </c>
      <c r="D25" s="247"/>
      <c r="E25" s="216"/>
      <c r="F25" s="217"/>
      <c r="G25" s="248"/>
      <c r="H25" s="229"/>
    </row>
    <row r="26" spans="2:8" ht="29.4" thickBot="1" x14ac:dyDescent="0.35">
      <c r="B26" s="227">
        <v>16</v>
      </c>
      <c r="C26" s="214" t="s">
        <v>1239</v>
      </c>
      <c r="D26" s="243"/>
      <c r="E26" s="216"/>
      <c r="F26" s="217"/>
      <c r="G26" s="248"/>
      <c r="H26" s="229"/>
    </row>
    <row r="27" spans="2:8" ht="15" thickBot="1" x14ac:dyDescent="0.35">
      <c r="B27" s="227">
        <v>17</v>
      </c>
      <c r="C27" s="214" t="s">
        <v>1240</v>
      </c>
      <c r="D27" s="243"/>
      <c r="E27" s="216"/>
      <c r="F27" s="217"/>
      <c r="G27" s="248"/>
      <c r="H27" s="229"/>
    </row>
    <row r="28" spans="2:8" ht="58.2" thickBot="1" x14ac:dyDescent="0.35">
      <c r="B28" s="220">
        <v>18</v>
      </c>
      <c r="C28" s="249" t="s">
        <v>1241</v>
      </c>
      <c r="D28" s="243"/>
      <c r="E28" s="230"/>
      <c r="F28" s="231"/>
      <c r="G28" s="204"/>
      <c r="H28" s="225"/>
    </row>
    <row r="29" spans="2:8" ht="58.2" thickBot="1" x14ac:dyDescent="0.35">
      <c r="B29" s="220">
        <v>19</v>
      </c>
      <c r="C29" s="221" t="s">
        <v>1242</v>
      </c>
      <c r="D29" s="243"/>
      <c r="E29" s="230"/>
      <c r="F29" s="231"/>
      <c r="G29" s="204"/>
      <c r="H29" s="225"/>
    </row>
    <row r="30" spans="2:8" ht="58.2" thickBot="1" x14ac:dyDescent="0.35">
      <c r="B30" s="220">
        <v>20</v>
      </c>
      <c r="C30" s="221" t="s">
        <v>1243</v>
      </c>
      <c r="D30" s="243"/>
      <c r="E30" s="230"/>
      <c r="F30" s="231"/>
      <c r="G30" s="204"/>
      <c r="H30" s="225"/>
    </row>
    <row r="31" spans="2:8" ht="43.8" thickBot="1" x14ac:dyDescent="0.35">
      <c r="B31" s="220">
        <v>21</v>
      </c>
      <c r="C31" s="250" t="s">
        <v>1244</v>
      </c>
      <c r="D31" s="243"/>
      <c r="E31" s="230"/>
      <c r="F31" s="231"/>
      <c r="G31" s="204"/>
      <c r="H31" s="225"/>
    </row>
    <row r="32" spans="2:8" ht="29.4" thickBot="1" x14ac:dyDescent="0.35">
      <c r="B32" s="220">
        <v>22</v>
      </c>
      <c r="C32" s="221" t="s">
        <v>1245</v>
      </c>
      <c r="D32" s="243"/>
      <c r="E32" s="230"/>
      <c r="F32" s="231"/>
      <c r="G32" s="204"/>
      <c r="H32" s="225"/>
    </row>
    <row r="33" spans="2:8" ht="43.8" thickBot="1" x14ac:dyDescent="0.35">
      <c r="B33" s="220">
        <v>23</v>
      </c>
      <c r="C33" s="250" t="s">
        <v>1244</v>
      </c>
      <c r="D33" s="243"/>
      <c r="E33" s="230"/>
      <c r="F33" s="231"/>
      <c r="G33" s="204"/>
      <c r="H33" s="225"/>
    </row>
    <row r="34" spans="2:8" ht="72.599999999999994" thickBot="1" x14ac:dyDescent="0.35">
      <c r="B34" s="220">
        <v>24</v>
      </c>
      <c r="C34" s="221" t="s">
        <v>1246</v>
      </c>
      <c r="D34" s="243"/>
      <c r="E34" s="230"/>
      <c r="F34" s="231"/>
      <c r="G34" s="204"/>
      <c r="H34" s="225"/>
    </row>
    <row r="35" spans="2:8" ht="15" thickBot="1" x14ac:dyDescent="0.35">
      <c r="B35" s="227">
        <v>25</v>
      </c>
      <c r="C35" s="214" t="s">
        <v>1247</v>
      </c>
      <c r="D35" s="243"/>
      <c r="E35" s="216"/>
      <c r="F35" s="217"/>
      <c r="G35" s="248"/>
      <c r="H35" s="229"/>
    </row>
    <row r="36" spans="2:8" ht="15" thickBot="1" x14ac:dyDescent="0.35">
      <c r="B36" s="227">
        <v>26</v>
      </c>
      <c r="C36" s="214" t="s">
        <v>1248</v>
      </c>
      <c r="D36" s="216"/>
      <c r="E36" s="251"/>
      <c r="F36" s="252"/>
      <c r="G36" s="253"/>
      <c r="H36" s="254"/>
    </row>
    <row r="37" spans="2:8" ht="15" thickBot="1" x14ac:dyDescent="0.35">
      <c r="B37" s="220">
        <v>27</v>
      </c>
      <c r="C37" s="221" t="s">
        <v>1249</v>
      </c>
      <c r="D37" s="243"/>
      <c r="E37" s="243"/>
      <c r="F37" s="255"/>
      <c r="G37" s="204"/>
      <c r="H37" s="256"/>
    </row>
    <row r="38" spans="2:8" ht="43.8" thickBot="1" x14ac:dyDescent="0.35">
      <c r="B38" s="220">
        <v>28</v>
      </c>
      <c r="C38" s="221" t="s">
        <v>1250</v>
      </c>
      <c r="D38" s="243"/>
      <c r="E38" s="1130"/>
      <c r="F38" s="1131"/>
      <c r="G38" s="1132"/>
      <c r="H38" s="225"/>
    </row>
    <row r="39" spans="2:8" ht="15" thickBot="1" x14ac:dyDescent="0.35">
      <c r="B39" s="220">
        <v>29</v>
      </c>
      <c r="C39" s="221" t="s">
        <v>1251</v>
      </c>
      <c r="D39" s="257"/>
      <c r="E39" s="1130"/>
      <c r="F39" s="1131"/>
      <c r="G39" s="1132"/>
      <c r="H39" s="225"/>
    </row>
    <row r="40" spans="2:8" ht="29.4" thickBot="1" x14ac:dyDescent="0.35">
      <c r="B40" s="220">
        <v>30</v>
      </c>
      <c r="C40" s="221" t="s">
        <v>1252</v>
      </c>
      <c r="D40" s="243"/>
      <c r="E40" s="1130"/>
      <c r="F40" s="1131"/>
      <c r="G40" s="1132"/>
      <c r="H40" s="225"/>
    </row>
    <row r="41" spans="2:8" ht="29.4" thickBot="1" x14ac:dyDescent="0.35">
      <c r="B41" s="220">
        <v>31</v>
      </c>
      <c r="C41" s="221" t="s">
        <v>1253</v>
      </c>
      <c r="D41" s="243"/>
      <c r="E41" s="258"/>
      <c r="F41" s="259"/>
      <c r="G41" s="204"/>
      <c r="H41" s="225"/>
    </row>
    <row r="42" spans="2:8" ht="15" thickBot="1" x14ac:dyDescent="0.35">
      <c r="B42" s="227">
        <v>32</v>
      </c>
      <c r="C42" s="214" t="s">
        <v>1254</v>
      </c>
      <c r="D42" s="243"/>
      <c r="E42" s="260"/>
      <c r="F42" s="261"/>
      <c r="G42" s="262"/>
      <c r="H42" s="263"/>
    </row>
    <row r="43" spans="2:8" ht="15" thickBot="1" x14ac:dyDescent="0.35">
      <c r="B43" s="237">
        <v>33</v>
      </c>
      <c r="C43" s="238" t="s">
        <v>1255</v>
      </c>
      <c r="D43" s="239"/>
      <c r="E43" s="239"/>
      <c r="F43" s="240"/>
      <c r="G43" s="264"/>
      <c r="H43" s="242"/>
    </row>
    <row r="44" spans="2:8" ht="15" thickBot="1" x14ac:dyDescent="0.35">
      <c r="B44" s="237">
        <v>34</v>
      </c>
      <c r="C44" s="265" t="s">
        <v>1256</v>
      </c>
      <c r="D44" s="239"/>
      <c r="E44" s="239"/>
      <c r="F44" s="240"/>
      <c r="G44" s="240"/>
      <c r="H44" s="266"/>
    </row>
  </sheetData>
  <mergeCells count="8">
    <mergeCell ref="E38:G38"/>
    <mergeCell ref="E39:G39"/>
    <mergeCell ref="E40:G40"/>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70C0"/>
    <pageSetUpPr fitToPage="1"/>
  </sheetPr>
  <dimension ref="B2:L24"/>
  <sheetViews>
    <sheetView showGridLines="0" workbookViewId="0">
      <selection activeCell="B17" sqref="B17:L17"/>
    </sheetView>
  </sheetViews>
  <sheetFormatPr defaultRowHeight="14.4" x14ac:dyDescent="0.3"/>
  <cols>
    <col min="12" max="12" width="34.88671875" customWidth="1"/>
  </cols>
  <sheetData>
    <row r="2" spans="2:12" x14ac:dyDescent="0.3">
      <c r="B2" t="s">
        <v>193</v>
      </c>
    </row>
    <row r="3" spans="2:12" x14ac:dyDescent="0.3">
      <c r="B3" t="s">
        <v>1257</v>
      </c>
    </row>
    <row r="5" spans="2:12" x14ac:dyDescent="0.3">
      <c r="B5" s="990" t="s">
        <v>190</v>
      </c>
      <c r="C5" s="991"/>
      <c r="D5" s="991"/>
      <c r="E5" s="991"/>
      <c r="F5" s="991"/>
      <c r="G5" s="991"/>
      <c r="H5" s="991"/>
      <c r="I5" s="991"/>
      <c r="J5" s="991"/>
      <c r="K5" s="991"/>
      <c r="L5" s="992"/>
    </row>
    <row r="6" spans="2:12" x14ac:dyDescent="0.3">
      <c r="B6" s="993" t="s">
        <v>197</v>
      </c>
      <c r="C6" s="988"/>
      <c r="D6" s="988"/>
      <c r="E6" s="988"/>
      <c r="F6" s="988"/>
      <c r="G6" s="988"/>
      <c r="H6" s="988"/>
      <c r="I6" s="988"/>
      <c r="J6" s="988"/>
      <c r="K6" s="988"/>
      <c r="L6" s="994"/>
    </row>
    <row r="7" spans="2:12" ht="22.5" customHeight="1" x14ac:dyDescent="0.3">
      <c r="B7" s="993" t="s">
        <v>1258</v>
      </c>
      <c r="C7" s="988"/>
      <c r="D7" s="988"/>
      <c r="E7" s="988"/>
      <c r="F7" s="988"/>
      <c r="G7" s="988"/>
      <c r="H7" s="988"/>
      <c r="I7" s="988"/>
      <c r="J7" s="988"/>
      <c r="K7" s="988"/>
      <c r="L7" s="994"/>
    </row>
    <row r="8" spans="2:12" x14ac:dyDescent="0.3">
      <c r="B8" s="993" t="s">
        <v>205</v>
      </c>
      <c r="C8" s="988"/>
      <c r="D8" s="988"/>
      <c r="E8" s="988"/>
      <c r="F8" s="988"/>
      <c r="G8" s="988"/>
      <c r="H8" s="988"/>
      <c r="I8" s="988"/>
      <c r="J8" s="988"/>
      <c r="K8" s="988"/>
      <c r="L8" s="994"/>
    </row>
    <row r="9" spans="2:12" ht="22.5" customHeight="1" x14ac:dyDescent="0.3">
      <c r="B9" s="993" t="s">
        <v>209</v>
      </c>
      <c r="C9" s="988"/>
      <c r="D9" s="988"/>
      <c r="E9" s="988"/>
      <c r="F9" s="988"/>
      <c r="G9" s="988"/>
      <c r="H9" s="988"/>
      <c r="I9" s="988"/>
      <c r="J9" s="988"/>
      <c r="K9" s="988"/>
      <c r="L9" s="994"/>
    </row>
    <row r="10" spans="2:12" ht="22.5" customHeight="1" x14ac:dyDescent="0.3">
      <c r="B10" s="993" t="s">
        <v>213</v>
      </c>
      <c r="C10" s="988"/>
      <c r="D10" s="988"/>
      <c r="E10" s="988"/>
      <c r="F10" s="988"/>
      <c r="G10" s="988"/>
      <c r="H10" s="988"/>
      <c r="I10" s="988"/>
      <c r="J10" s="988"/>
      <c r="K10" s="988"/>
      <c r="L10" s="994"/>
    </row>
    <row r="11" spans="2:12" ht="25.95" customHeight="1" x14ac:dyDescent="0.3">
      <c r="B11" s="1138" t="s">
        <v>1259</v>
      </c>
      <c r="C11" s="988"/>
      <c r="D11" s="988"/>
      <c r="E11" s="988"/>
      <c r="F11" s="988"/>
      <c r="G11" s="988"/>
      <c r="H11" s="988"/>
      <c r="I11" s="988"/>
      <c r="J11" s="988"/>
      <c r="K11" s="988"/>
      <c r="L11" s="994"/>
    </row>
    <row r="12" spans="2:12" ht="22.5" customHeight="1" x14ac:dyDescent="0.3">
      <c r="B12" s="993" t="s">
        <v>219</v>
      </c>
      <c r="C12" s="988"/>
      <c r="D12" s="988"/>
      <c r="E12" s="988"/>
      <c r="F12" s="988"/>
      <c r="G12" s="988"/>
      <c r="H12" s="988"/>
      <c r="I12" s="988"/>
      <c r="J12" s="988"/>
      <c r="K12" s="988"/>
      <c r="L12" s="994"/>
    </row>
    <row r="13" spans="2:12" ht="22.5" customHeight="1" x14ac:dyDescent="0.3">
      <c r="B13" s="993" t="s">
        <v>1260</v>
      </c>
      <c r="C13" s="988"/>
      <c r="D13" s="988"/>
      <c r="E13" s="988"/>
      <c r="F13" s="988"/>
      <c r="G13" s="988"/>
      <c r="H13" s="988"/>
      <c r="I13" s="988"/>
      <c r="J13" s="988"/>
      <c r="K13" s="988"/>
      <c r="L13" s="994"/>
    </row>
    <row r="14" spans="2:12" ht="22.5" customHeight="1" x14ac:dyDescent="0.3">
      <c r="B14" s="993" t="s">
        <v>225</v>
      </c>
      <c r="C14" s="988"/>
      <c r="D14" s="988"/>
      <c r="E14" s="988"/>
      <c r="F14" s="988"/>
      <c r="G14" s="988"/>
      <c r="H14" s="988"/>
      <c r="I14" s="988"/>
      <c r="J14" s="988"/>
      <c r="K14" s="988"/>
      <c r="L14" s="994"/>
    </row>
    <row r="15" spans="2:12" ht="22.5" customHeight="1" x14ac:dyDescent="0.3">
      <c r="B15" s="993" t="s">
        <v>1261</v>
      </c>
      <c r="C15" s="988"/>
      <c r="D15" s="988"/>
      <c r="E15" s="988"/>
      <c r="F15" s="988"/>
      <c r="G15" s="988"/>
      <c r="H15" s="988"/>
      <c r="I15" s="988"/>
      <c r="J15" s="988"/>
      <c r="K15" s="988"/>
      <c r="L15" s="994"/>
    </row>
    <row r="16" spans="2:12" ht="22.5" customHeight="1" x14ac:dyDescent="0.3">
      <c r="B16" s="993" t="s">
        <v>232</v>
      </c>
      <c r="C16" s="988"/>
      <c r="D16" s="988"/>
      <c r="E16" s="988"/>
      <c r="F16" s="988"/>
      <c r="G16" s="988"/>
      <c r="H16" s="988"/>
      <c r="I16" s="988"/>
      <c r="J16" s="988"/>
      <c r="K16" s="988"/>
      <c r="L16" s="994"/>
    </row>
    <row r="17" spans="2:12" ht="22.5" customHeight="1" x14ac:dyDescent="0.3">
      <c r="B17" s="993" t="s">
        <v>1262</v>
      </c>
      <c r="C17" s="988"/>
      <c r="D17" s="988"/>
      <c r="E17" s="988"/>
      <c r="F17" s="988"/>
      <c r="G17" s="988"/>
      <c r="H17" s="988"/>
      <c r="I17" s="988"/>
      <c r="J17" s="988"/>
      <c r="K17" s="988"/>
      <c r="L17" s="994"/>
    </row>
    <row r="18" spans="2:12" ht="22.5" customHeight="1" x14ac:dyDescent="0.3">
      <c r="B18" s="995" t="s">
        <v>1263</v>
      </c>
      <c r="C18" s="996"/>
      <c r="D18" s="996"/>
      <c r="E18" s="996"/>
      <c r="F18" s="996"/>
      <c r="G18" s="996"/>
      <c r="H18" s="996"/>
      <c r="I18" s="996"/>
      <c r="J18" s="996"/>
      <c r="K18" s="996"/>
      <c r="L18" s="997"/>
    </row>
    <row r="19" spans="2:12" ht="22.5" customHeight="1" x14ac:dyDescent="0.3"/>
    <row r="20" spans="2:12" ht="22.5" customHeight="1" x14ac:dyDescent="0.3">
      <c r="B20" s="989"/>
      <c r="C20" s="989"/>
      <c r="D20" s="989"/>
      <c r="E20" s="989"/>
      <c r="F20" s="989"/>
      <c r="G20" s="989"/>
      <c r="H20" s="989"/>
      <c r="I20" s="989"/>
      <c r="J20" s="989"/>
      <c r="K20" s="989"/>
      <c r="L20" s="989"/>
    </row>
    <row r="21" spans="2:12" ht="22.5" customHeight="1" x14ac:dyDescent="0.3">
      <c r="B21" s="988"/>
      <c r="C21" s="988"/>
      <c r="D21" s="988"/>
      <c r="E21" s="988"/>
      <c r="F21" s="988"/>
      <c r="G21" s="988"/>
      <c r="H21" s="988"/>
      <c r="I21" s="988"/>
      <c r="J21" s="988"/>
      <c r="K21" s="988"/>
      <c r="L21" s="988"/>
    </row>
    <row r="22" spans="2:12" ht="22.5" customHeight="1" x14ac:dyDescent="0.3">
      <c r="B22" s="989"/>
      <c r="C22" s="989"/>
      <c r="D22" s="989"/>
      <c r="E22" s="989"/>
      <c r="F22" s="989"/>
      <c r="G22" s="989"/>
      <c r="H22" s="989"/>
      <c r="I22" s="989"/>
      <c r="J22" s="989"/>
      <c r="K22" s="989"/>
      <c r="L22" s="989"/>
    </row>
    <row r="23" spans="2:12" ht="22.5" customHeight="1" x14ac:dyDescent="0.3"/>
    <row r="24" spans="2:12" ht="22.5" customHeight="1" x14ac:dyDescent="0.3"/>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600-000000000000}"/>
    <hyperlink ref="B14:L14" location="'EU CQ4'!A1" display="Šablona EU CQ4: Kvalita nevýkonných expozic podle zeměpisné oblasti " xr:uid="{00000000-0004-0000-2600-000001000000}"/>
    <hyperlink ref="B15:L15" location="' EU CQ5'!A1" display="Šablona EU CQ5: Úvěrová kvalita úvěrů a pohledávek podle odvětví" xr:uid="{00000000-0004-0000-2600-000002000000}"/>
    <hyperlink ref="B16:L16" location="'EU CQ6'!A1" display="Šablona EU CQ6: Ocenění kolaterálu – úvěry a pohledávky " xr:uid="{00000000-0004-0000-2600-000003000000}"/>
    <hyperlink ref="B17:L17" location="'EU CQ7'!A1" display="Šablona EU CQ7: Kolaterál získaný převzetím a exekucemi " xr:uid="{00000000-0004-0000-2600-000004000000}"/>
    <hyperlink ref="B18:L18" location="'EU CQ8'!A1" display="Šablona EU CQ8: Kolaterál získaný převzetím a exekucemi – podle roku původu" xr:uid="{00000000-0004-0000-2600-000005000000}"/>
    <hyperlink ref="B5:L5" location="'EU CRA'!A1" display="Tabulka EU CRA: Obecné kvalitativní informace o úvěrovém riziku" xr:uid="{00000000-0004-0000-2600-000006000000}"/>
    <hyperlink ref="B6:L6" location="'EU CRB'!A1" display="Tabulka EU CRB: Dodatečné zpřístupnění ohledně úvěrové kvality aktiv" xr:uid="{00000000-0004-0000-2600-000007000000}"/>
    <hyperlink ref="B11:L11" location="'EU CQ1'!A1" display="Šablona EU CQ1: Úvěrová kvalita expozic s úlevou" xr:uid="{00000000-0004-0000-2600-000008000000}"/>
    <hyperlink ref="B8:L8" location="'EU CR1-A'!A1" display="Šablona EU CR1-A: Splatnost expozic" xr:uid="{00000000-0004-0000-2600-000009000000}"/>
    <hyperlink ref="B9:L9" location="'EU CR2'!A1" display="Šablona EU CR2: Změny objemu nevýkonných úvěrů a pohledávek" xr:uid="{00000000-0004-0000-2600-00000A000000}"/>
    <hyperlink ref="B13" location="'Template CQ2'!A1" display="Template CQ2: Credit quality of performing and non-performing exposures by past due days" xr:uid="{00000000-0004-0000-2600-00000B000000}"/>
    <hyperlink ref="B13:L13" location="'EU CQ3'!A1" display="Šablona EU CQ3: Úvěrová kvalita výkonných a nevýkonných expozic podle počtu dnů po splatnosti" xr:uid="{00000000-0004-0000-2600-00000C000000}"/>
    <hyperlink ref="B7:L7" location="'EU CR1'!A1" display="Šablona EU CR1: Výkonné a nevýkonné expozice a související rezerva" xr:uid="{00000000-0004-0000-2600-00000D000000}"/>
    <hyperlink ref="B10:L10" location="'EU CR2a'!A1" display="Šablona EU CR2a: Změny objemu nevýkonných úvěrů a pohledávek a související čisté kumulované zpětně získané částky" xr:uid="{00000000-0004-0000-26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B2:L8"/>
  <sheetViews>
    <sheetView showGridLines="0" topLeftCell="B5" zoomScaleNormal="100" workbookViewId="0">
      <selection activeCell="B5" sqref="B5"/>
    </sheetView>
  </sheetViews>
  <sheetFormatPr defaultRowHeight="14.4" x14ac:dyDescent="0.3"/>
  <cols>
    <col min="2" max="2" width="165.88671875" customWidth="1"/>
  </cols>
  <sheetData>
    <row r="2" spans="2:12" ht="22.5" customHeight="1" x14ac:dyDescent="0.3">
      <c r="B2" s="543"/>
    </row>
    <row r="3" spans="2:12" ht="20.25" customHeight="1" x14ac:dyDescent="0.3">
      <c r="B3" s="561" t="s">
        <v>482</v>
      </c>
    </row>
    <row r="4" spans="2:12" ht="43.2" x14ac:dyDescent="0.3">
      <c r="B4" s="313" t="s">
        <v>484</v>
      </c>
    </row>
    <row r="5" spans="2:12" ht="22.5" customHeight="1" x14ac:dyDescent="0.3">
      <c r="B5" s="988"/>
      <c r="C5" s="988"/>
      <c r="D5" s="988"/>
      <c r="E5" s="988"/>
      <c r="F5" s="988"/>
      <c r="G5" s="988"/>
      <c r="H5" s="988"/>
      <c r="I5" s="988"/>
      <c r="J5" s="988"/>
      <c r="K5" s="988"/>
      <c r="L5" s="988"/>
    </row>
    <row r="6" spans="2:12" ht="22.5" customHeight="1" x14ac:dyDescent="0.3">
      <c r="B6" s="313" t="s">
        <v>485</v>
      </c>
      <c r="C6" s="313"/>
      <c r="D6" s="313"/>
      <c r="E6" s="313"/>
      <c r="F6" s="313"/>
      <c r="G6" s="313"/>
      <c r="H6" s="313"/>
      <c r="I6" s="313"/>
      <c r="J6" s="313"/>
      <c r="K6" s="313"/>
      <c r="L6" s="313"/>
    </row>
    <row r="7" spans="2:12" ht="22.5" customHeight="1" x14ac:dyDescent="0.3"/>
    <row r="8" spans="2:12" ht="22.5" customHeight="1" x14ac:dyDescent="0.3"/>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tint="0.79998168889431442"/>
    <pageSetUpPr fitToPage="1"/>
  </sheetPr>
  <dimension ref="B2:S12"/>
  <sheetViews>
    <sheetView showGridLines="0" view="pageLayout" topLeftCell="A6" zoomScaleNormal="100" workbookViewId="0">
      <selection activeCell="C6" sqref="C6:S8"/>
    </sheetView>
  </sheetViews>
  <sheetFormatPr defaultRowHeight="14.4" x14ac:dyDescent="0.3"/>
  <cols>
    <col min="1" max="1" width="5.5546875" customWidth="1"/>
    <col min="2" max="2" width="6.5546875" customWidth="1"/>
    <col min="10" max="11" width="9.109375" customWidth="1"/>
    <col min="12" max="12" width="19.5546875" customWidth="1"/>
    <col min="13" max="17" width="9.109375" hidden="1" customWidth="1"/>
    <col min="18" max="18" width="7.88671875" customWidth="1"/>
    <col min="19" max="19" width="143" customWidth="1"/>
  </cols>
  <sheetData>
    <row r="2" spans="2:19" ht="18" x14ac:dyDescent="0.3">
      <c r="B2" s="44" t="s">
        <v>190</v>
      </c>
    </row>
    <row r="4" spans="2:19" x14ac:dyDescent="0.3">
      <c r="B4" s="1140" t="s">
        <v>1264</v>
      </c>
      <c r="C4" s="1140"/>
      <c r="D4" s="1140"/>
      <c r="E4" s="1140"/>
      <c r="F4" s="1140"/>
      <c r="G4" s="1140"/>
      <c r="H4" s="1140"/>
      <c r="I4" s="1140"/>
      <c r="J4" s="1140"/>
      <c r="K4" s="1140"/>
      <c r="L4" s="1140"/>
      <c r="M4" s="1140"/>
      <c r="N4" s="1140"/>
      <c r="O4" s="1140"/>
      <c r="P4" s="1140"/>
      <c r="Q4" s="1140"/>
      <c r="R4" s="1140"/>
      <c r="S4" s="1140"/>
    </row>
    <row r="5" spans="2:19" x14ac:dyDescent="0.3">
      <c r="B5" s="1141" t="s">
        <v>1265</v>
      </c>
      <c r="C5" s="1141"/>
      <c r="D5" s="1141"/>
      <c r="E5" s="1141"/>
      <c r="F5" s="1141"/>
      <c r="G5" s="1141"/>
      <c r="H5" s="1141"/>
      <c r="I5" s="1141"/>
      <c r="J5" s="1141"/>
      <c r="K5" s="1141"/>
      <c r="L5" s="1141"/>
      <c r="M5" s="1141"/>
      <c r="N5" s="1141"/>
      <c r="O5" s="1141"/>
      <c r="P5" s="1141"/>
      <c r="Q5" s="1141"/>
      <c r="R5" s="1141"/>
      <c r="S5" s="1141"/>
    </row>
    <row r="6" spans="2:19" ht="93" customHeight="1" x14ac:dyDescent="0.3">
      <c r="B6" s="11" t="s">
        <v>614</v>
      </c>
      <c r="C6" s="1142" t="s">
        <v>1266</v>
      </c>
      <c r="D6" s="1142"/>
      <c r="E6" s="1142"/>
      <c r="F6" s="1142"/>
      <c r="G6" s="1142"/>
      <c r="H6" s="1142"/>
      <c r="I6" s="1142"/>
      <c r="J6" s="1142"/>
      <c r="K6" s="1142"/>
      <c r="L6" s="1142"/>
      <c r="M6" s="1142"/>
      <c r="N6" s="1142"/>
      <c r="O6" s="1142"/>
      <c r="P6" s="1142"/>
      <c r="Q6" s="1142"/>
      <c r="R6" s="1142"/>
      <c r="S6" s="1142"/>
    </row>
    <row r="7" spans="2:19" x14ac:dyDescent="0.3">
      <c r="B7" s="1030" t="s">
        <v>617</v>
      </c>
      <c r="C7" s="1142" t="s">
        <v>1267</v>
      </c>
      <c r="D7" s="1142"/>
      <c r="E7" s="1142"/>
      <c r="F7" s="1142"/>
      <c r="G7" s="1142"/>
      <c r="H7" s="1142"/>
      <c r="I7" s="1142"/>
      <c r="J7" s="1142"/>
      <c r="K7" s="1142"/>
      <c r="L7" s="1142"/>
      <c r="M7" s="1142"/>
      <c r="N7" s="1142"/>
      <c r="O7" s="1142"/>
      <c r="P7" s="1142"/>
      <c r="Q7" s="1142"/>
      <c r="R7" s="1142"/>
      <c r="S7" s="1142"/>
    </row>
    <row r="8" spans="2:19" ht="409.5" customHeight="1" x14ac:dyDescent="0.3">
      <c r="B8" s="1030"/>
      <c r="C8" s="1142"/>
      <c r="D8" s="1142"/>
      <c r="E8" s="1142"/>
      <c r="F8" s="1142"/>
      <c r="G8" s="1142"/>
      <c r="H8" s="1142"/>
      <c r="I8" s="1142"/>
      <c r="J8" s="1142"/>
      <c r="K8" s="1142"/>
      <c r="L8" s="1142"/>
      <c r="M8" s="1142"/>
      <c r="N8" s="1142"/>
      <c r="O8" s="1142"/>
      <c r="P8" s="1142"/>
      <c r="Q8" s="1142"/>
      <c r="R8" s="1142"/>
      <c r="S8" s="1142"/>
    </row>
    <row r="9" spans="2:19" x14ac:dyDescent="0.3">
      <c r="B9" s="1143" t="s">
        <v>649</v>
      </c>
      <c r="C9" s="1139" t="s">
        <v>1268</v>
      </c>
      <c r="D9" s="1139"/>
      <c r="E9" s="1139"/>
      <c r="F9" s="1139"/>
      <c r="G9" s="1139"/>
      <c r="H9" s="1139"/>
      <c r="I9" s="1139"/>
      <c r="J9" s="1139"/>
      <c r="K9" s="1139"/>
      <c r="L9" s="1139"/>
      <c r="M9" s="1139"/>
      <c r="N9" s="1139"/>
      <c r="O9" s="1139"/>
      <c r="P9" s="1139"/>
      <c r="Q9" s="1139"/>
      <c r="R9" s="1139"/>
      <c r="S9" s="1139"/>
    </row>
    <row r="10" spans="2:19" x14ac:dyDescent="0.3">
      <c r="B10" s="1143"/>
      <c r="C10" s="1139"/>
      <c r="D10" s="1139"/>
      <c r="E10" s="1139"/>
      <c r="F10" s="1139"/>
      <c r="G10" s="1139"/>
      <c r="H10" s="1139"/>
      <c r="I10" s="1139"/>
      <c r="J10" s="1139"/>
      <c r="K10" s="1139"/>
      <c r="L10" s="1139"/>
      <c r="M10" s="1139"/>
      <c r="N10" s="1139"/>
      <c r="O10" s="1139"/>
      <c r="P10" s="1139"/>
      <c r="Q10" s="1139"/>
      <c r="R10" s="1139"/>
      <c r="S10" s="1139"/>
    </row>
    <row r="11" spans="2:19" x14ac:dyDescent="0.3">
      <c r="B11" s="1030" t="s">
        <v>632</v>
      </c>
      <c r="C11" s="1139" t="s">
        <v>1269</v>
      </c>
      <c r="D11" s="1139"/>
      <c r="E11" s="1139"/>
      <c r="F11" s="1139"/>
      <c r="G11" s="1139"/>
      <c r="H11" s="1139"/>
      <c r="I11" s="1139"/>
      <c r="J11" s="1139"/>
      <c r="K11" s="1139"/>
      <c r="L11" s="1139"/>
      <c r="M11" s="1139"/>
      <c r="N11" s="1139"/>
      <c r="O11" s="1139"/>
      <c r="P11" s="1139"/>
      <c r="Q11" s="1139"/>
      <c r="R11" s="1139"/>
      <c r="S11" s="1139"/>
    </row>
    <row r="12" spans="2:19" x14ac:dyDescent="0.3">
      <c r="B12" s="1030"/>
      <c r="C12" s="1139"/>
      <c r="D12" s="1139"/>
      <c r="E12" s="1139"/>
      <c r="F12" s="1139"/>
      <c r="G12" s="1139"/>
      <c r="H12" s="1139"/>
      <c r="I12" s="1139"/>
      <c r="J12" s="1139"/>
      <c r="K12" s="1139"/>
      <c r="L12" s="1139"/>
      <c r="M12" s="1139"/>
      <c r="N12" s="1139"/>
      <c r="O12" s="1139"/>
      <c r="P12" s="1139"/>
      <c r="Q12" s="1139"/>
      <c r="R12" s="1139"/>
      <c r="S12" s="1139"/>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scale="35"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79998168889431442"/>
    <pageSetUpPr fitToPage="1"/>
  </sheetPr>
  <dimension ref="B2:S11"/>
  <sheetViews>
    <sheetView showGridLines="0" view="pageLayout" zoomScaleNormal="100" workbookViewId="0">
      <selection activeCell="B4" sqref="B4:S4"/>
    </sheetView>
  </sheetViews>
  <sheetFormatPr defaultRowHeight="14.4" x14ac:dyDescent="0.3"/>
  <cols>
    <col min="1" max="1" width="5.5546875" customWidth="1"/>
    <col min="2" max="2" width="5.44140625" customWidth="1"/>
    <col min="14" max="14" width="0.44140625" customWidth="1"/>
    <col min="15" max="18" width="9.109375" hidden="1" customWidth="1"/>
    <col min="19" max="19" width="17.109375" customWidth="1"/>
  </cols>
  <sheetData>
    <row r="2" spans="2:19" ht="18" x14ac:dyDescent="0.3">
      <c r="B2" s="44" t="s">
        <v>197</v>
      </c>
    </row>
    <row r="4" spans="2:19" x14ac:dyDescent="0.3">
      <c r="B4" s="1141" t="s">
        <v>1265</v>
      </c>
      <c r="C4" s="1141"/>
      <c r="D4" s="1141"/>
      <c r="E4" s="1141"/>
      <c r="F4" s="1141"/>
      <c r="G4" s="1141"/>
      <c r="H4" s="1141"/>
      <c r="I4" s="1141"/>
      <c r="J4" s="1141"/>
      <c r="K4" s="1141"/>
      <c r="L4" s="1141"/>
      <c r="M4" s="1141"/>
      <c r="N4" s="1141"/>
      <c r="O4" s="1141"/>
      <c r="P4" s="1141"/>
      <c r="Q4" s="1141"/>
      <c r="R4" s="1141"/>
      <c r="S4" s="1141"/>
    </row>
    <row r="5" spans="2:19" ht="51.75" customHeight="1" x14ac:dyDescent="0.3">
      <c r="B5" s="11" t="s">
        <v>614</v>
      </c>
      <c r="C5" s="1139" t="s">
        <v>1270</v>
      </c>
      <c r="D5" s="1139"/>
      <c r="E5" s="1139"/>
      <c r="F5" s="1139"/>
      <c r="G5" s="1139"/>
      <c r="H5" s="1139"/>
      <c r="I5" s="1139"/>
      <c r="J5" s="1139"/>
      <c r="K5" s="1139"/>
      <c r="L5" s="1139"/>
      <c r="M5" s="1139"/>
      <c r="N5" s="1139"/>
      <c r="O5" s="1139"/>
      <c r="P5" s="1139"/>
      <c r="Q5" s="1139"/>
      <c r="R5" s="1139"/>
      <c r="S5" s="1139"/>
    </row>
    <row r="6" spans="2:19" ht="15" customHeight="1" x14ac:dyDescent="0.3">
      <c r="B6" s="1030" t="s">
        <v>617</v>
      </c>
      <c r="C6" s="1139" t="s">
        <v>1271</v>
      </c>
      <c r="D6" s="1139"/>
      <c r="E6" s="1139"/>
      <c r="F6" s="1139"/>
      <c r="G6" s="1139"/>
      <c r="H6" s="1139"/>
      <c r="I6" s="1139"/>
      <c r="J6" s="1139"/>
      <c r="K6" s="1139"/>
      <c r="L6" s="1139"/>
      <c r="M6" s="1139"/>
      <c r="N6" s="1139"/>
      <c r="O6" s="1139"/>
      <c r="P6" s="1139"/>
      <c r="Q6" s="1139"/>
      <c r="R6" s="1139"/>
      <c r="S6" s="1139"/>
    </row>
    <row r="7" spans="2:19" x14ac:dyDescent="0.3">
      <c r="B7" s="1030"/>
      <c r="C7" s="1139"/>
      <c r="D7" s="1139"/>
      <c r="E7" s="1139"/>
      <c r="F7" s="1139"/>
      <c r="G7" s="1139"/>
      <c r="H7" s="1139"/>
      <c r="I7" s="1139"/>
      <c r="J7" s="1139"/>
      <c r="K7" s="1139"/>
      <c r="L7" s="1139"/>
      <c r="M7" s="1139"/>
      <c r="N7" s="1139"/>
      <c r="O7" s="1139"/>
      <c r="P7" s="1139"/>
      <c r="Q7" s="1139"/>
      <c r="R7" s="1139"/>
      <c r="S7" s="1139"/>
    </row>
    <row r="8" spans="2:19" x14ac:dyDescent="0.3">
      <c r="B8" s="1030" t="s">
        <v>649</v>
      </c>
      <c r="C8" s="1139" t="s">
        <v>1272</v>
      </c>
      <c r="D8" s="1139"/>
      <c r="E8" s="1139"/>
      <c r="F8" s="1139"/>
      <c r="G8" s="1139"/>
      <c r="H8" s="1139"/>
      <c r="I8" s="1139"/>
      <c r="J8" s="1139"/>
      <c r="K8" s="1139"/>
      <c r="L8" s="1139"/>
      <c r="M8" s="1139"/>
      <c r="N8" s="1139"/>
      <c r="O8" s="1139"/>
      <c r="P8" s="1139"/>
      <c r="Q8" s="1139"/>
      <c r="R8" s="1139"/>
      <c r="S8" s="1139"/>
    </row>
    <row r="9" spans="2:19" x14ac:dyDescent="0.3">
      <c r="B9" s="1030"/>
      <c r="C9" s="1139"/>
      <c r="D9" s="1139"/>
      <c r="E9" s="1139"/>
      <c r="F9" s="1139"/>
      <c r="G9" s="1139"/>
      <c r="H9" s="1139"/>
      <c r="I9" s="1139"/>
      <c r="J9" s="1139"/>
      <c r="K9" s="1139"/>
      <c r="L9" s="1139"/>
      <c r="M9" s="1139"/>
      <c r="N9" s="1139"/>
      <c r="O9" s="1139"/>
      <c r="P9" s="1139"/>
      <c r="Q9" s="1139"/>
      <c r="R9" s="1139"/>
      <c r="S9" s="1139"/>
    </row>
    <row r="10" spans="2:19" x14ac:dyDescent="0.3">
      <c r="B10" s="1030" t="s">
        <v>632</v>
      </c>
      <c r="C10" s="1139" t="s">
        <v>1273</v>
      </c>
      <c r="D10" s="1139"/>
      <c r="E10" s="1139"/>
      <c r="F10" s="1139"/>
      <c r="G10" s="1139"/>
      <c r="H10" s="1139"/>
      <c r="I10" s="1139"/>
      <c r="J10" s="1139"/>
      <c r="K10" s="1139"/>
      <c r="L10" s="1139"/>
      <c r="M10" s="1139"/>
      <c r="N10" s="1139"/>
      <c r="O10" s="1139"/>
      <c r="P10" s="1139"/>
      <c r="Q10" s="1139"/>
      <c r="R10" s="1139"/>
      <c r="S10" s="1139"/>
    </row>
    <row r="11" spans="2:19" ht="42" customHeight="1" x14ac:dyDescent="0.3">
      <c r="B11" s="1030"/>
      <c r="C11" s="1139"/>
      <c r="D11" s="1139"/>
      <c r="E11" s="1139"/>
      <c r="F11" s="1139"/>
      <c r="G11" s="1139"/>
      <c r="H11" s="1139"/>
      <c r="I11" s="1139"/>
      <c r="J11" s="1139"/>
      <c r="K11" s="1139"/>
      <c r="L11" s="1139"/>
      <c r="M11" s="1139"/>
      <c r="N11" s="1139"/>
      <c r="O11" s="1139"/>
      <c r="P11" s="1139"/>
      <c r="Q11" s="1139"/>
      <c r="R11" s="1139"/>
      <c r="S11" s="1139"/>
    </row>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33"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pageSetUpPr fitToPage="1"/>
  </sheetPr>
  <dimension ref="A1:U30"/>
  <sheetViews>
    <sheetView showGridLines="0" topLeftCell="A5" zoomScaleNormal="100" workbookViewId="0">
      <selection activeCell="B7" sqref="B7"/>
    </sheetView>
  </sheetViews>
  <sheetFormatPr defaultRowHeight="14.4" x14ac:dyDescent="0.3"/>
  <cols>
    <col min="1" max="1" width="5.88671875" customWidth="1"/>
    <col min="2" max="2" width="24" bestFit="1" customWidth="1"/>
    <col min="3" max="3" width="12.33203125" bestFit="1" customWidth="1"/>
    <col min="4" max="4" width="11.88671875" bestFit="1" customWidth="1"/>
    <col min="5" max="5" width="11.109375" bestFit="1" customWidth="1"/>
    <col min="6" max="6" width="10.109375" customWidth="1"/>
    <col min="7" max="7" width="9.44140625" bestFit="1" customWidth="1"/>
    <col min="8" max="8" width="10.109375" customWidth="1"/>
    <col min="9" max="14" width="9.44140625" bestFit="1" customWidth="1"/>
    <col min="15" max="15" width="10.5546875" customWidth="1"/>
    <col min="16" max="16" width="11.33203125" bestFit="1" customWidth="1"/>
    <col min="17" max="17" width="10.33203125" customWidth="1"/>
    <col min="20" max="20" width="12.44140625" bestFit="1" customWidth="1"/>
    <col min="21" max="21" width="11.44140625" bestFit="1" customWidth="1"/>
  </cols>
  <sheetData>
    <row r="1" spans="1:21" ht="18" x14ac:dyDescent="0.3">
      <c r="A1" s="44" t="s">
        <v>201</v>
      </c>
    </row>
    <row r="2" spans="1:21" ht="17.399999999999999" x14ac:dyDescent="0.3">
      <c r="A2" s="619" t="s">
        <v>1274</v>
      </c>
      <c r="B2" s="267"/>
      <c r="C2" s="267"/>
      <c r="D2" s="267"/>
      <c r="E2" s="267"/>
      <c r="F2" s="267"/>
      <c r="G2" s="267"/>
      <c r="H2" s="267"/>
      <c r="I2" s="267"/>
      <c r="J2" s="267"/>
      <c r="K2" s="267"/>
      <c r="L2" s="267"/>
      <c r="M2" s="267"/>
      <c r="N2" s="267"/>
      <c r="O2" s="267"/>
      <c r="P2" s="267"/>
      <c r="Q2" s="267"/>
    </row>
    <row r="3" spans="1:21" ht="16.2" thickBot="1" x14ac:dyDescent="0.35">
      <c r="A3" s="193"/>
      <c r="B3" s="267"/>
      <c r="C3" s="267"/>
      <c r="D3" s="267"/>
      <c r="E3" s="267"/>
      <c r="F3" s="267"/>
      <c r="G3" s="267"/>
      <c r="H3" s="267"/>
      <c r="I3" s="267"/>
      <c r="J3" s="267"/>
      <c r="K3" s="267"/>
      <c r="L3" s="267"/>
      <c r="M3" s="267"/>
      <c r="N3" s="267"/>
      <c r="O3" s="267"/>
      <c r="P3" s="267"/>
      <c r="Q3" s="267"/>
    </row>
    <row r="4" spans="1:21" ht="16.2" thickBot="1" x14ac:dyDescent="0.35">
      <c r="A4" s="268"/>
      <c r="B4" s="268"/>
      <c r="C4" s="803" t="s">
        <v>499</v>
      </c>
      <c r="D4" s="626" t="s">
        <v>500</v>
      </c>
      <c r="E4" s="626" t="s">
        <v>501</v>
      </c>
      <c r="F4" s="626" t="s">
        <v>539</v>
      </c>
      <c r="G4" s="626" t="s">
        <v>540</v>
      </c>
      <c r="H4" s="626" t="s">
        <v>661</v>
      </c>
      <c r="I4" s="626" t="s">
        <v>662</v>
      </c>
      <c r="J4" s="626" t="s">
        <v>695</v>
      </c>
      <c r="K4" s="626" t="s">
        <v>984</v>
      </c>
      <c r="L4" s="626" t="s">
        <v>985</v>
      </c>
      <c r="M4" s="626" t="s">
        <v>986</v>
      </c>
      <c r="N4" s="626" t="s">
        <v>987</v>
      </c>
      <c r="O4" s="626" t="s">
        <v>988</v>
      </c>
      <c r="P4" s="626" t="s">
        <v>1275</v>
      </c>
      <c r="Q4" s="626" t="s">
        <v>1276</v>
      </c>
    </row>
    <row r="5" spans="1:21" ht="40.5" customHeight="1" thickBot="1" x14ac:dyDescent="0.35">
      <c r="A5" s="268"/>
      <c r="B5" s="268"/>
      <c r="C5" s="1144" t="s">
        <v>1277</v>
      </c>
      <c r="D5" s="1145"/>
      <c r="E5" s="1145"/>
      <c r="F5" s="1145"/>
      <c r="G5" s="1145"/>
      <c r="H5" s="1146"/>
      <c r="I5" s="1147" t="s">
        <v>1278</v>
      </c>
      <c r="J5" s="1145"/>
      <c r="K5" s="1145"/>
      <c r="L5" s="1145"/>
      <c r="M5" s="1145"/>
      <c r="N5" s="1146"/>
      <c r="O5" s="1148" t="s">
        <v>1279</v>
      </c>
      <c r="P5" s="1144" t="s">
        <v>1280</v>
      </c>
      <c r="Q5" s="1146"/>
    </row>
    <row r="6" spans="1:21" ht="57.75" customHeight="1" thickBot="1" x14ac:dyDescent="0.35">
      <c r="A6" s="268"/>
      <c r="B6" s="268"/>
      <c r="C6" s="1150" t="s">
        <v>1281</v>
      </c>
      <c r="D6" s="1151"/>
      <c r="E6" s="1152"/>
      <c r="F6" s="1153" t="s">
        <v>1282</v>
      </c>
      <c r="G6" s="1151"/>
      <c r="H6" s="1152"/>
      <c r="I6" s="1153" t="s">
        <v>1283</v>
      </c>
      <c r="J6" s="1151"/>
      <c r="K6" s="1152"/>
      <c r="L6" s="1153" t="s">
        <v>1284</v>
      </c>
      <c r="M6" s="1151"/>
      <c r="N6" s="1152"/>
      <c r="O6" s="1149"/>
      <c r="P6" s="1154" t="s">
        <v>1281</v>
      </c>
      <c r="Q6" s="1154" t="s">
        <v>1282</v>
      </c>
    </row>
    <row r="7" spans="1:21" ht="24.6" thickBot="1" x14ac:dyDescent="0.35">
      <c r="A7" s="268"/>
      <c r="B7" s="912" t="s">
        <v>888</v>
      </c>
      <c r="C7" s="804"/>
      <c r="D7" s="626" t="s">
        <v>1285</v>
      </c>
      <c r="E7" s="626" t="s">
        <v>1286</v>
      </c>
      <c r="F7" s="804"/>
      <c r="G7" s="626" t="s">
        <v>1286</v>
      </c>
      <c r="H7" s="626" t="s">
        <v>1287</v>
      </c>
      <c r="I7" s="805"/>
      <c r="J7" s="690" t="s">
        <v>1285</v>
      </c>
      <c r="K7" s="690" t="s">
        <v>1286</v>
      </c>
      <c r="L7" s="804"/>
      <c r="M7" s="690" t="s">
        <v>1286</v>
      </c>
      <c r="N7" s="690" t="s">
        <v>1287</v>
      </c>
      <c r="O7" s="804"/>
      <c r="P7" s="1155"/>
      <c r="Q7" s="1155"/>
    </row>
    <row r="8" spans="1:21" ht="24.6" thickBot="1" x14ac:dyDescent="0.35">
      <c r="A8" s="807" t="s">
        <v>1288</v>
      </c>
      <c r="B8" s="643" t="s">
        <v>1289</v>
      </c>
      <c r="C8" s="887">
        <v>2351318.7224099999</v>
      </c>
      <c r="D8" s="888">
        <v>2351318.7224099999</v>
      </c>
      <c r="E8" s="888">
        <v>0</v>
      </c>
      <c r="F8" s="889">
        <v>0</v>
      </c>
      <c r="G8" s="888">
        <v>0</v>
      </c>
      <c r="H8" s="888">
        <v>0</v>
      </c>
      <c r="I8" s="888">
        <v>-244.72134</v>
      </c>
      <c r="J8" s="889">
        <v>-244.72134</v>
      </c>
      <c r="K8" s="889">
        <v>0</v>
      </c>
      <c r="L8" s="889">
        <v>0</v>
      </c>
      <c r="M8" s="889"/>
      <c r="N8" s="889"/>
      <c r="O8" s="889"/>
      <c r="P8" s="888"/>
      <c r="Q8" s="888"/>
    </row>
    <row r="9" spans="1:21" ht="15" thickBot="1" x14ac:dyDescent="0.35">
      <c r="A9" s="807" t="s">
        <v>1004</v>
      </c>
      <c r="B9" s="643" t="s">
        <v>1290</v>
      </c>
      <c r="C9" s="889">
        <v>100942047.37029999</v>
      </c>
      <c r="D9" s="889">
        <v>97215683.91019997</v>
      </c>
      <c r="E9" s="889">
        <v>3726363.4600999998</v>
      </c>
      <c r="F9" s="889">
        <v>1789136.3227500001</v>
      </c>
      <c r="G9" s="889">
        <v>0</v>
      </c>
      <c r="H9" s="889">
        <v>1789136.3227500001</v>
      </c>
      <c r="I9" s="889">
        <v>-308394.51912999997</v>
      </c>
      <c r="J9" s="889">
        <v>-184610.89244999998</v>
      </c>
      <c r="K9" s="889">
        <v>-123783.62668</v>
      </c>
      <c r="L9" s="889">
        <v>-287428.92006999999</v>
      </c>
      <c r="M9" s="889">
        <v>0</v>
      </c>
      <c r="N9" s="889">
        <v>-287428.92006999999</v>
      </c>
      <c r="O9" s="889">
        <v>0</v>
      </c>
      <c r="P9" s="889">
        <v>45316603.986049995</v>
      </c>
      <c r="Q9" s="889">
        <v>1441740.6533899999</v>
      </c>
      <c r="T9" s="885"/>
      <c r="U9" s="885"/>
    </row>
    <row r="10" spans="1:21" ht="15" thickBot="1" x14ac:dyDescent="0.35">
      <c r="A10" s="808" t="s">
        <v>1010</v>
      </c>
      <c r="B10" s="806" t="s">
        <v>1291</v>
      </c>
      <c r="C10" s="890">
        <v>67790047.222240001</v>
      </c>
      <c r="D10" s="890">
        <v>67790047.222240001</v>
      </c>
      <c r="E10" s="890">
        <v>0</v>
      </c>
      <c r="F10" s="888">
        <v>0</v>
      </c>
      <c r="G10" s="888">
        <v>0</v>
      </c>
      <c r="H10" s="888">
        <v>0</v>
      </c>
      <c r="I10" s="888">
        <v>0</v>
      </c>
      <c r="J10" s="888">
        <v>0</v>
      </c>
      <c r="K10" s="888">
        <v>0</v>
      </c>
      <c r="L10" s="888">
        <v>0</v>
      </c>
      <c r="M10" s="888">
        <v>0</v>
      </c>
      <c r="N10" s="888">
        <v>0</v>
      </c>
      <c r="O10" s="888">
        <v>0</v>
      </c>
      <c r="P10" s="888">
        <v>25536166.66666</v>
      </c>
      <c r="Q10" s="888">
        <v>0</v>
      </c>
      <c r="T10" s="885"/>
      <c r="U10" s="885"/>
    </row>
    <row r="11" spans="1:21" ht="15" thickBot="1" x14ac:dyDescent="0.35">
      <c r="A11" s="808" t="s">
        <v>1292</v>
      </c>
      <c r="B11" s="806" t="s">
        <v>1293</v>
      </c>
      <c r="C11" s="890">
        <v>5.9999999999999995E-4</v>
      </c>
      <c r="D11" s="890">
        <v>5.9999999999999995E-4</v>
      </c>
      <c r="E11" s="890">
        <v>0</v>
      </c>
      <c r="F11" s="888">
        <v>0</v>
      </c>
      <c r="G11" s="888">
        <v>0</v>
      </c>
      <c r="H11" s="888">
        <v>0</v>
      </c>
      <c r="I11" s="888">
        <v>0</v>
      </c>
      <c r="J11" s="888">
        <v>0</v>
      </c>
      <c r="K11" s="888">
        <v>0</v>
      </c>
      <c r="L11" s="888">
        <v>0</v>
      </c>
      <c r="M11" s="888">
        <v>0</v>
      </c>
      <c r="N11" s="888">
        <v>0</v>
      </c>
      <c r="O11" s="888">
        <v>0</v>
      </c>
      <c r="P11" s="888">
        <v>0</v>
      </c>
      <c r="Q11" s="888">
        <v>0</v>
      </c>
      <c r="T11" s="885"/>
      <c r="U11" s="885"/>
    </row>
    <row r="12" spans="1:21" ht="15" thickBot="1" x14ac:dyDescent="0.35">
      <c r="A12" s="808" t="s">
        <v>1294</v>
      </c>
      <c r="B12" s="806" t="s">
        <v>1295</v>
      </c>
      <c r="C12" s="890">
        <v>4104482.0211499999</v>
      </c>
      <c r="D12" s="890">
        <v>4104482.0211499999</v>
      </c>
      <c r="E12" s="890">
        <v>0</v>
      </c>
      <c r="F12" s="888">
        <v>0</v>
      </c>
      <c r="G12" s="888">
        <v>0</v>
      </c>
      <c r="H12" s="888">
        <v>0</v>
      </c>
      <c r="I12" s="888">
        <v>0</v>
      </c>
      <c r="J12" s="888">
        <v>0</v>
      </c>
      <c r="K12" s="888">
        <v>0</v>
      </c>
      <c r="L12" s="888">
        <v>0</v>
      </c>
      <c r="M12" s="888">
        <v>0</v>
      </c>
      <c r="N12" s="888">
        <v>0</v>
      </c>
      <c r="O12" s="888">
        <v>0</v>
      </c>
      <c r="P12" s="888">
        <v>0</v>
      </c>
      <c r="Q12" s="888">
        <v>0</v>
      </c>
      <c r="T12" s="885"/>
      <c r="U12" s="885"/>
    </row>
    <row r="13" spans="1:21" ht="15" thickBot="1" x14ac:dyDescent="0.35">
      <c r="A13" s="808" t="s">
        <v>1296</v>
      </c>
      <c r="B13" s="806" t="s">
        <v>1297</v>
      </c>
      <c r="C13" s="890">
        <v>5842741.88583</v>
      </c>
      <c r="D13" s="890">
        <v>5625980.6128799953</v>
      </c>
      <c r="E13" s="890">
        <v>216761.27294999998</v>
      </c>
      <c r="F13" s="888">
        <v>38202.054810000001</v>
      </c>
      <c r="G13" s="888">
        <v>0</v>
      </c>
      <c r="H13" s="888">
        <v>38202.054810000001</v>
      </c>
      <c r="I13" s="888">
        <v>-43316.543490000004</v>
      </c>
      <c r="J13" s="888">
        <v>-42237.210780000001</v>
      </c>
      <c r="K13" s="888">
        <v>-1079.3327099999999</v>
      </c>
      <c r="L13" s="888">
        <v>-38202.054810000001</v>
      </c>
      <c r="M13" s="888">
        <v>0</v>
      </c>
      <c r="N13" s="888">
        <v>-38202.054810000001</v>
      </c>
      <c r="O13" s="888">
        <v>0</v>
      </c>
      <c r="P13" s="888">
        <v>3125974.7705199998</v>
      </c>
      <c r="Q13" s="888">
        <v>0</v>
      </c>
      <c r="T13" s="885"/>
      <c r="U13" s="885"/>
    </row>
    <row r="14" spans="1:21" ht="15" thickBot="1" x14ac:dyDescent="0.35">
      <c r="A14" s="808" t="s">
        <v>1298</v>
      </c>
      <c r="B14" s="806" t="s">
        <v>1299</v>
      </c>
      <c r="C14" s="890">
        <v>15056842.02695</v>
      </c>
      <c r="D14" s="890">
        <v>11599284.098409999</v>
      </c>
      <c r="E14" s="890">
        <v>3457557.9285399998</v>
      </c>
      <c r="F14" s="888">
        <v>1702534.32632</v>
      </c>
      <c r="G14" s="888">
        <v>0</v>
      </c>
      <c r="H14" s="888">
        <v>1702534.32632</v>
      </c>
      <c r="I14" s="888">
        <v>-250432.27580999999</v>
      </c>
      <c r="J14" s="888">
        <v>-135372.61246999999</v>
      </c>
      <c r="K14" s="888">
        <v>-115059.66334</v>
      </c>
      <c r="L14" s="888">
        <v>-221895.70172000001</v>
      </c>
      <c r="M14" s="888">
        <v>0</v>
      </c>
      <c r="N14" s="888">
        <v>-221895.70172000001</v>
      </c>
      <c r="O14" s="888">
        <v>0</v>
      </c>
      <c r="P14" s="888">
        <v>9566805.8852100018</v>
      </c>
      <c r="Q14" s="888">
        <v>1425120.57589</v>
      </c>
      <c r="T14" s="885"/>
      <c r="U14" s="885"/>
    </row>
    <row r="15" spans="1:21" ht="15" thickBot="1" x14ac:dyDescent="0.35">
      <c r="A15" s="808" t="s">
        <v>1300</v>
      </c>
      <c r="B15" s="809" t="s">
        <v>1301</v>
      </c>
      <c r="C15" s="890">
        <v>12137635.172590001</v>
      </c>
      <c r="D15" s="890">
        <v>9827398.9362499993</v>
      </c>
      <c r="E15" s="890">
        <v>2310236.2363400003</v>
      </c>
      <c r="F15" s="888">
        <v>1507238.4441000002</v>
      </c>
      <c r="G15" s="888">
        <v>0</v>
      </c>
      <c r="H15" s="888">
        <v>1507238.4441000002</v>
      </c>
      <c r="I15" s="888">
        <v>-212333.63293000002</v>
      </c>
      <c r="J15" s="888">
        <v>-127377.96533000001</v>
      </c>
      <c r="K15" s="888">
        <v>-84955.667600000001</v>
      </c>
      <c r="L15" s="888">
        <v>-214360.04190000001</v>
      </c>
      <c r="M15" s="888">
        <v>0</v>
      </c>
      <c r="N15" s="888">
        <v>-214360.04190000001</v>
      </c>
      <c r="O15" s="888">
        <v>0</v>
      </c>
      <c r="P15" s="888">
        <v>7459340.86008</v>
      </c>
      <c r="Q15" s="888">
        <v>1237357.9882700001</v>
      </c>
      <c r="T15" s="885"/>
      <c r="U15" s="885"/>
    </row>
    <row r="16" spans="1:21" ht="15" thickBot="1" x14ac:dyDescent="0.35">
      <c r="A16" s="808" t="s">
        <v>1302</v>
      </c>
      <c r="B16" s="806" t="s">
        <v>1303</v>
      </c>
      <c r="C16" s="890">
        <v>8147934.2135299994</v>
      </c>
      <c r="D16" s="890">
        <v>8095889.9549200004</v>
      </c>
      <c r="E16" s="890">
        <v>52044.258609999997</v>
      </c>
      <c r="F16" s="888">
        <v>48399.941619999998</v>
      </c>
      <c r="G16" s="888">
        <v>0</v>
      </c>
      <c r="H16" s="888">
        <v>48399.941619999998</v>
      </c>
      <c r="I16" s="888">
        <v>-14645.69983</v>
      </c>
      <c r="J16" s="888">
        <v>-7001.0691999999999</v>
      </c>
      <c r="K16" s="888">
        <v>-7644.6306299999997</v>
      </c>
      <c r="L16" s="888">
        <v>-27331.163539999998</v>
      </c>
      <c r="M16" s="888">
        <v>0</v>
      </c>
      <c r="N16" s="888">
        <v>-27331.163539999998</v>
      </c>
      <c r="O16" s="888">
        <v>0</v>
      </c>
      <c r="P16" s="888">
        <v>7087656.6636599991</v>
      </c>
      <c r="Q16" s="888">
        <v>16620.077499999999</v>
      </c>
    </row>
    <row r="17" spans="1:17" ht="15" thickBot="1" x14ac:dyDescent="0.35">
      <c r="A17" s="810" t="s">
        <v>1304</v>
      </c>
      <c r="B17" s="644" t="s">
        <v>1305</v>
      </c>
      <c r="C17" s="888">
        <v>19698825.044549998</v>
      </c>
      <c r="D17" s="888">
        <v>19698825.044549998</v>
      </c>
      <c r="E17" s="888">
        <v>0</v>
      </c>
      <c r="F17" s="888">
        <v>238425.32809999996</v>
      </c>
      <c r="G17" s="888">
        <v>0</v>
      </c>
      <c r="H17" s="888">
        <v>238425.32809999996</v>
      </c>
      <c r="I17" s="888">
        <v>-89183.433879999997</v>
      </c>
      <c r="J17" s="888">
        <v>-89183.433879999997</v>
      </c>
      <c r="K17" s="888">
        <v>0</v>
      </c>
      <c r="L17" s="888">
        <v>-63987.285330000006</v>
      </c>
      <c r="M17" s="888">
        <v>0</v>
      </c>
      <c r="N17" s="888">
        <v>-63987.285330000006</v>
      </c>
      <c r="O17" s="888"/>
      <c r="P17" s="888">
        <v>0</v>
      </c>
      <c r="Q17" s="888">
        <v>0</v>
      </c>
    </row>
    <row r="18" spans="1:17" ht="15" thickBot="1" x14ac:dyDescent="0.35">
      <c r="A18" s="808" t="s">
        <v>1306</v>
      </c>
      <c r="B18" s="806" t="s">
        <v>1291</v>
      </c>
      <c r="C18" s="890">
        <v>0</v>
      </c>
      <c r="D18" s="890">
        <v>0</v>
      </c>
      <c r="E18" s="890">
        <v>0</v>
      </c>
      <c r="F18" s="888">
        <v>0</v>
      </c>
      <c r="G18" s="888">
        <v>0</v>
      </c>
      <c r="H18" s="888">
        <v>0</v>
      </c>
      <c r="I18" s="888">
        <v>0</v>
      </c>
      <c r="J18" s="888">
        <v>0</v>
      </c>
      <c r="K18" s="888">
        <v>0</v>
      </c>
      <c r="L18" s="888">
        <v>0</v>
      </c>
      <c r="M18" s="888">
        <v>0</v>
      </c>
      <c r="N18" s="888">
        <v>0</v>
      </c>
      <c r="O18" s="888"/>
      <c r="P18" s="888"/>
      <c r="Q18" s="888"/>
    </row>
    <row r="19" spans="1:17" ht="15" thickBot="1" x14ac:dyDescent="0.35">
      <c r="A19" s="808" t="s">
        <v>1307</v>
      </c>
      <c r="B19" s="806" t="s">
        <v>1293</v>
      </c>
      <c r="C19" s="890">
        <v>15718066.972110001</v>
      </c>
      <c r="D19" s="890">
        <v>15718066.972110001</v>
      </c>
      <c r="E19" s="890">
        <v>0</v>
      </c>
      <c r="F19" s="888">
        <v>0</v>
      </c>
      <c r="G19" s="888">
        <v>0</v>
      </c>
      <c r="H19" s="888">
        <v>0</v>
      </c>
      <c r="I19" s="888">
        <v>0</v>
      </c>
      <c r="J19" s="888">
        <v>0</v>
      </c>
      <c r="K19" s="888">
        <v>0</v>
      </c>
      <c r="L19" s="888">
        <v>0</v>
      </c>
      <c r="M19" s="888">
        <v>0</v>
      </c>
      <c r="N19" s="888">
        <v>0</v>
      </c>
      <c r="O19" s="888"/>
      <c r="P19" s="888"/>
      <c r="Q19" s="888"/>
    </row>
    <row r="20" spans="1:17" ht="15" thickBot="1" x14ac:dyDescent="0.35">
      <c r="A20" s="808" t="s">
        <v>1308</v>
      </c>
      <c r="B20" s="806" t="s">
        <v>1295</v>
      </c>
      <c r="C20" s="890">
        <v>565289.26164000004</v>
      </c>
      <c r="D20" s="890">
        <v>565289.26164000004</v>
      </c>
      <c r="E20" s="890">
        <v>0</v>
      </c>
      <c r="F20" s="888">
        <v>0</v>
      </c>
      <c r="G20" s="888">
        <v>0</v>
      </c>
      <c r="H20" s="888">
        <v>0</v>
      </c>
      <c r="I20" s="888">
        <v>-917.49230999999997</v>
      </c>
      <c r="J20" s="888">
        <v>-917.49230999999997</v>
      </c>
      <c r="K20" s="888">
        <v>0</v>
      </c>
      <c r="L20" s="888">
        <v>0</v>
      </c>
      <c r="M20" s="888">
        <v>0</v>
      </c>
      <c r="N20" s="888">
        <v>0</v>
      </c>
      <c r="O20" s="888"/>
      <c r="P20" s="888"/>
      <c r="Q20" s="888"/>
    </row>
    <row r="21" spans="1:17" ht="15" thickBot="1" x14ac:dyDescent="0.35">
      <c r="A21" s="808" t="s">
        <v>1309</v>
      </c>
      <c r="B21" s="806" t="s">
        <v>1297</v>
      </c>
      <c r="C21" s="890">
        <v>623954.39844999998</v>
      </c>
      <c r="D21" s="890">
        <v>623954.3984500001</v>
      </c>
      <c r="E21" s="890">
        <v>0</v>
      </c>
      <c r="F21" s="888">
        <v>205500.29196999996</v>
      </c>
      <c r="G21" s="888">
        <v>0</v>
      </c>
      <c r="H21" s="888">
        <v>205500.29196999996</v>
      </c>
      <c r="I21" s="888">
        <v>-11486.192349999999</v>
      </c>
      <c r="J21" s="888">
        <v>-11486.192349999999</v>
      </c>
      <c r="K21" s="888">
        <v>0</v>
      </c>
      <c r="L21" s="888">
        <v>-54735.735590000004</v>
      </c>
      <c r="M21" s="888">
        <v>0</v>
      </c>
      <c r="N21" s="888">
        <v>-54735.735590000004</v>
      </c>
      <c r="O21" s="888"/>
      <c r="P21" s="888"/>
      <c r="Q21" s="888"/>
    </row>
    <row r="22" spans="1:17" ht="15" thickBot="1" x14ac:dyDescent="0.35">
      <c r="A22" s="808" t="s">
        <v>1310</v>
      </c>
      <c r="B22" s="806" t="s">
        <v>1299</v>
      </c>
      <c r="C22" s="890">
        <v>2791514.4123500003</v>
      </c>
      <c r="D22" s="890">
        <v>2791514.4123500003</v>
      </c>
      <c r="E22" s="890">
        <v>0</v>
      </c>
      <c r="F22" s="888">
        <v>32925.03613</v>
      </c>
      <c r="G22" s="888">
        <v>0</v>
      </c>
      <c r="H22" s="888">
        <v>32925.03613</v>
      </c>
      <c r="I22" s="888">
        <v>-76779.749219999998</v>
      </c>
      <c r="J22" s="888">
        <v>-76779.749219999998</v>
      </c>
      <c r="K22" s="888">
        <v>0</v>
      </c>
      <c r="L22" s="888">
        <v>-9251.5497400000004</v>
      </c>
      <c r="M22" s="888">
        <v>0</v>
      </c>
      <c r="N22" s="888">
        <v>-9251.5497400000004</v>
      </c>
      <c r="O22" s="888"/>
      <c r="P22" s="888"/>
      <c r="Q22" s="888"/>
    </row>
    <row r="23" spans="1:17" ht="15" thickBot="1" x14ac:dyDescent="0.35">
      <c r="A23" s="810" t="s">
        <v>1311</v>
      </c>
      <c r="B23" s="644" t="s">
        <v>1074</v>
      </c>
      <c r="C23" s="891">
        <v>3127051.6958400002</v>
      </c>
      <c r="D23" s="891">
        <v>2923182.90441</v>
      </c>
      <c r="E23" s="891">
        <v>203868.79143000001</v>
      </c>
      <c r="F23" s="891">
        <v>0</v>
      </c>
      <c r="G23" s="891">
        <v>0</v>
      </c>
      <c r="H23" s="891">
        <v>0</v>
      </c>
      <c r="I23" s="891">
        <v>-13252.141540000001</v>
      </c>
      <c r="J23" s="891">
        <v>-8981.0008099999995</v>
      </c>
      <c r="K23" s="891">
        <v>-4271.1407300000001</v>
      </c>
      <c r="L23" s="891">
        <v>0</v>
      </c>
      <c r="M23" s="891">
        <v>0</v>
      </c>
      <c r="N23" s="891">
        <v>0</v>
      </c>
      <c r="O23" s="880"/>
      <c r="P23" s="891">
        <v>42592.022119999994</v>
      </c>
      <c r="Q23" s="891">
        <v>0</v>
      </c>
    </row>
    <row r="24" spans="1:17" ht="15" thickBot="1" x14ac:dyDescent="0.35">
      <c r="A24" s="808" t="s">
        <v>1312</v>
      </c>
      <c r="B24" s="806" t="s">
        <v>1291</v>
      </c>
      <c r="C24" s="890">
        <v>0</v>
      </c>
      <c r="D24" s="891">
        <v>0</v>
      </c>
      <c r="E24" s="891">
        <v>0</v>
      </c>
      <c r="F24" s="891">
        <v>0</v>
      </c>
      <c r="G24" s="891">
        <v>0</v>
      </c>
      <c r="H24" s="891">
        <v>0</v>
      </c>
      <c r="I24" s="891">
        <v>0</v>
      </c>
      <c r="J24" s="891">
        <v>0</v>
      </c>
      <c r="K24" s="891">
        <v>0</v>
      </c>
      <c r="L24" s="891">
        <v>0</v>
      </c>
      <c r="M24" s="891">
        <v>0</v>
      </c>
      <c r="N24" s="891">
        <v>0</v>
      </c>
      <c r="O24" s="880"/>
      <c r="P24" s="891">
        <v>0</v>
      </c>
      <c r="Q24" s="891">
        <v>0</v>
      </c>
    </row>
    <row r="25" spans="1:17" ht="15" thickBot="1" x14ac:dyDescent="0.35">
      <c r="A25" s="808" t="s">
        <v>1313</v>
      </c>
      <c r="B25" s="806" t="s">
        <v>1293</v>
      </c>
      <c r="C25" s="890">
        <v>0</v>
      </c>
      <c r="D25" s="891">
        <v>0</v>
      </c>
      <c r="E25" s="891">
        <v>0</v>
      </c>
      <c r="F25" s="891">
        <v>0</v>
      </c>
      <c r="G25" s="891">
        <v>0</v>
      </c>
      <c r="H25" s="891">
        <v>0</v>
      </c>
      <c r="I25" s="891">
        <v>0</v>
      </c>
      <c r="J25" s="891">
        <v>0</v>
      </c>
      <c r="K25" s="891">
        <v>0</v>
      </c>
      <c r="L25" s="891">
        <v>0</v>
      </c>
      <c r="M25" s="891">
        <v>0</v>
      </c>
      <c r="N25" s="891">
        <v>0</v>
      </c>
      <c r="O25" s="880"/>
      <c r="P25" s="891">
        <v>0</v>
      </c>
      <c r="Q25" s="891">
        <v>0</v>
      </c>
    </row>
    <row r="26" spans="1:17" ht="15" thickBot="1" x14ac:dyDescent="0.35">
      <c r="A26" s="808" t="s">
        <v>1314</v>
      </c>
      <c r="B26" s="806" t="s">
        <v>1295</v>
      </c>
      <c r="C26" s="890">
        <v>30000</v>
      </c>
      <c r="D26" s="891">
        <v>30000</v>
      </c>
      <c r="E26" s="891">
        <v>0</v>
      </c>
      <c r="F26" s="891">
        <v>0</v>
      </c>
      <c r="G26" s="891">
        <v>0</v>
      </c>
      <c r="H26" s="891">
        <v>0</v>
      </c>
      <c r="I26" s="891">
        <v>-4.367</v>
      </c>
      <c r="J26" s="891">
        <v>-4.367</v>
      </c>
      <c r="K26" s="891">
        <v>0</v>
      </c>
      <c r="L26" s="891">
        <v>0</v>
      </c>
      <c r="M26" s="891">
        <v>0</v>
      </c>
      <c r="N26" s="891">
        <v>0</v>
      </c>
      <c r="O26" s="880"/>
      <c r="P26" s="891">
        <v>0</v>
      </c>
      <c r="Q26" s="891">
        <v>0</v>
      </c>
    </row>
    <row r="27" spans="1:17" ht="15" thickBot="1" x14ac:dyDescent="0.35">
      <c r="A27" s="808" t="s">
        <v>1315</v>
      </c>
      <c r="B27" s="806" t="s">
        <v>1297</v>
      </c>
      <c r="C27" s="890">
        <v>207001.60636000001</v>
      </c>
      <c r="D27" s="891">
        <v>204522.63131</v>
      </c>
      <c r="E27" s="891">
        <v>2478.97505</v>
      </c>
      <c r="F27" s="891">
        <v>0</v>
      </c>
      <c r="G27" s="891">
        <v>0</v>
      </c>
      <c r="H27" s="891">
        <v>0</v>
      </c>
      <c r="I27" s="891">
        <v>-663.30082000000004</v>
      </c>
      <c r="J27" s="891">
        <v>-654.37440000000004</v>
      </c>
      <c r="K27" s="891">
        <v>-8.9264200000000002</v>
      </c>
      <c r="L27" s="891">
        <v>0</v>
      </c>
      <c r="M27" s="891">
        <v>0</v>
      </c>
      <c r="N27" s="891">
        <v>0</v>
      </c>
      <c r="O27" s="880"/>
      <c r="P27" s="891">
        <v>0</v>
      </c>
      <c r="Q27" s="891">
        <v>0</v>
      </c>
    </row>
    <row r="28" spans="1:17" ht="15" thickBot="1" x14ac:dyDescent="0.35">
      <c r="A28" s="808" t="s">
        <v>1316</v>
      </c>
      <c r="B28" s="806" t="s">
        <v>1299</v>
      </c>
      <c r="C28" s="890">
        <v>1566882.6884699999</v>
      </c>
      <c r="D28" s="891">
        <v>1370521.0894299999</v>
      </c>
      <c r="E28" s="891">
        <v>196361.59904</v>
      </c>
      <c r="F28" s="891">
        <v>0</v>
      </c>
      <c r="G28" s="891">
        <v>0</v>
      </c>
      <c r="H28" s="891">
        <v>0</v>
      </c>
      <c r="I28" s="891">
        <v>-8653.3980599999995</v>
      </c>
      <c r="J28" s="891">
        <v>-5630.3299699999998</v>
      </c>
      <c r="K28" s="891">
        <v>-3023.0680900000002</v>
      </c>
      <c r="L28" s="891">
        <v>0</v>
      </c>
      <c r="M28" s="891">
        <v>0</v>
      </c>
      <c r="N28" s="891">
        <v>0</v>
      </c>
      <c r="O28" s="880"/>
      <c r="P28" s="891">
        <v>42592.022119999994</v>
      </c>
      <c r="Q28" s="891">
        <v>0</v>
      </c>
    </row>
    <row r="29" spans="1:17" ht="15" thickBot="1" x14ac:dyDescent="0.35">
      <c r="A29" s="808" t="s">
        <v>1317</v>
      </c>
      <c r="B29" s="806" t="s">
        <v>1303</v>
      </c>
      <c r="C29" s="890">
        <v>1323167.4010100001</v>
      </c>
      <c r="D29" s="891">
        <v>1318139.1836700002</v>
      </c>
      <c r="E29" s="891">
        <v>5028.2173400000001</v>
      </c>
      <c r="F29" s="891">
        <v>0</v>
      </c>
      <c r="G29" s="891">
        <v>0</v>
      </c>
      <c r="H29" s="891">
        <v>0</v>
      </c>
      <c r="I29" s="891">
        <v>-3931.0756600000004</v>
      </c>
      <c r="J29" s="891">
        <v>-2691.9294400000003</v>
      </c>
      <c r="K29" s="891">
        <v>-1239.1462199999999</v>
      </c>
      <c r="L29" s="891">
        <v>0</v>
      </c>
      <c r="M29" s="891">
        <v>0</v>
      </c>
      <c r="N29" s="891">
        <v>0</v>
      </c>
      <c r="O29" s="880"/>
      <c r="P29" s="891">
        <v>0</v>
      </c>
      <c r="Q29" s="891">
        <v>0</v>
      </c>
    </row>
    <row r="30" spans="1:17" ht="15" thickBot="1" x14ac:dyDescent="0.35">
      <c r="A30" s="811" t="s">
        <v>1318</v>
      </c>
      <c r="B30" s="647" t="s">
        <v>537</v>
      </c>
      <c r="C30" s="891">
        <v>126119242.83309999</v>
      </c>
      <c r="D30" s="891">
        <v>122189010.58156997</v>
      </c>
      <c r="E30" s="891">
        <v>3930232.25153</v>
      </c>
      <c r="F30" s="891">
        <v>2027561.6508500001</v>
      </c>
      <c r="G30" s="891">
        <v>0</v>
      </c>
      <c r="H30" s="891">
        <v>2027561.6508500001</v>
      </c>
      <c r="I30" s="891">
        <v>-411074.81588999997</v>
      </c>
      <c r="J30" s="891">
        <v>-283020.04848</v>
      </c>
      <c r="K30" s="891">
        <v>-128054.76741</v>
      </c>
      <c r="L30" s="891">
        <v>-351416.20539999998</v>
      </c>
      <c r="M30" s="891">
        <v>0</v>
      </c>
      <c r="N30" s="891">
        <v>-351416.20539999998</v>
      </c>
      <c r="O30" s="891">
        <v>0</v>
      </c>
      <c r="P30" s="891">
        <v>45359196.008169994</v>
      </c>
      <c r="Q30" s="891">
        <v>1441740.6533899999</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58" fitToHeight="0"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B2:I9"/>
  <sheetViews>
    <sheetView showGridLines="0" view="pageLayout" zoomScaleNormal="100" workbookViewId="0">
      <selection activeCell="D7" sqref="D7:I9"/>
    </sheetView>
  </sheetViews>
  <sheetFormatPr defaultRowHeight="14.4" x14ac:dyDescent="0.3"/>
  <cols>
    <col min="1" max="1" width="7.109375" customWidth="1"/>
    <col min="2" max="2" width="6.109375" customWidth="1"/>
    <col min="3" max="3" width="27" customWidth="1"/>
    <col min="4" max="4" width="18.5546875" bestFit="1" customWidth="1"/>
    <col min="5" max="5" width="10.5546875" customWidth="1"/>
    <col min="6" max="6" width="21.88671875" customWidth="1"/>
    <col min="7" max="7" width="13.109375" customWidth="1"/>
    <col min="8" max="8" width="11.44140625" customWidth="1"/>
    <col min="9" max="9" width="10.88671875" customWidth="1"/>
  </cols>
  <sheetData>
    <row r="2" spans="2:9" ht="18" x14ac:dyDescent="0.3">
      <c r="B2" s="44" t="s">
        <v>205</v>
      </c>
    </row>
    <row r="3" spans="2:9" x14ac:dyDescent="0.3">
      <c r="B3" s="271"/>
    </row>
    <row r="4" spans="2:9" x14ac:dyDescent="0.3">
      <c r="B4" s="271"/>
      <c r="D4" s="8" t="s">
        <v>499</v>
      </c>
      <c r="E4" s="8" t="s">
        <v>500</v>
      </c>
      <c r="F4" s="8" t="s">
        <v>501</v>
      </c>
      <c r="G4" s="8" t="s">
        <v>539</v>
      </c>
      <c r="H4" s="8" t="s">
        <v>540</v>
      </c>
      <c r="I4" s="8" t="s">
        <v>661</v>
      </c>
    </row>
    <row r="5" spans="2:9" x14ac:dyDescent="0.3">
      <c r="D5" s="1103" t="s">
        <v>1319</v>
      </c>
      <c r="E5" s="1103"/>
      <c r="F5" s="1103"/>
      <c r="G5" s="1103"/>
      <c r="H5" s="1103"/>
      <c r="I5" s="1103"/>
    </row>
    <row r="6" spans="2:9" ht="42" customHeight="1" x14ac:dyDescent="0.3">
      <c r="D6" s="20" t="s">
        <v>1320</v>
      </c>
      <c r="E6" s="20" t="s">
        <v>1321</v>
      </c>
      <c r="F6" s="20" t="s">
        <v>1322</v>
      </c>
      <c r="G6" s="20" t="s">
        <v>1323</v>
      </c>
      <c r="H6" s="20" t="s">
        <v>1324</v>
      </c>
      <c r="I6" s="20" t="s">
        <v>537</v>
      </c>
    </row>
    <row r="7" spans="2:9" x14ac:dyDescent="0.3">
      <c r="B7" s="122">
        <v>1</v>
      </c>
      <c r="C7" s="272" t="s">
        <v>1290</v>
      </c>
      <c r="D7" s="273"/>
      <c r="E7" s="273"/>
      <c r="F7" s="273"/>
      <c r="G7" s="273"/>
      <c r="H7" s="273"/>
      <c r="I7" s="273"/>
    </row>
    <row r="8" spans="2:9" x14ac:dyDescent="0.3">
      <c r="B8" s="122">
        <v>2</v>
      </c>
      <c r="C8" s="272" t="s">
        <v>1305</v>
      </c>
      <c r="D8" s="273"/>
      <c r="E8" s="273"/>
      <c r="F8" s="273"/>
      <c r="G8" s="273"/>
      <c r="H8" s="273"/>
      <c r="I8" s="273"/>
    </row>
    <row r="9" spans="2:9" x14ac:dyDescent="0.3">
      <c r="B9" s="274">
        <v>3</v>
      </c>
      <c r="C9" s="275" t="s">
        <v>537</v>
      </c>
      <c r="D9" s="14"/>
      <c r="E9" s="14"/>
      <c r="F9" s="14"/>
      <c r="G9" s="14"/>
      <c r="H9" s="14"/>
      <c r="I9" s="14"/>
    </row>
  </sheetData>
  <mergeCells count="1">
    <mergeCell ref="D5:I5"/>
  </mergeCells>
  <pageMargins left="0.70866141732283472" right="0.70866141732283472" top="0.74803149606299213" bottom="0.74803149606299213" header="0.31496062992125984" footer="0.31496062992125984"/>
  <pageSetup paperSize="9" scale="63"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pageSetUpPr fitToPage="1"/>
  </sheetPr>
  <dimension ref="B2:E11"/>
  <sheetViews>
    <sheetView showGridLines="0" view="pageLayout" zoomScaleNormal="110" workbookViewId="0"/>
  </sheetViews>
  <sheetFormatPr defaultRowHeight="14.4" x14ac:dyDescent="0.3"/>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x14ac:dyDescent="0.3">
      <c r="B2" s="44" t="s">
        <v>209</v>
      </c>
      <c r="C2" s="31"/>
      <c r="D2" s="31"/>
      <c r="E2" s="31"/>
    </row>
    <row r="3" spans="2:5" ht="16.2" thickBot="1" x14ac:dyDescent="0.35">
      <c r="B3" s="276"/>
      <c r="C3" s="277"/>
      <c r="D3" s="277"/>
      <c r="E3" s="31"/>
    </row>
    <row r="4" spans="2:5" ht="16.2" thickBot="1" x14ac:dyDescent="0.35">
      <c r="B4" s="276"/>
      <c r="C4" s="277"/>
      <c r="D4" s="675" t="s">
        <v>499</v>
      </c>
      <c r="E4" s="31"/>
    </row>
    <row r="5" spans="2:5" ht="16.2" thickBot="1" x14ac:dyDescent="0.35">
      <c r="B5" s="276"/>
      <c r="C5" s="277"/>
      <c r="D5" s="676" t="s">
        <v>1325</v>
      </c>
      <c r="E5" s="31"/>
    </row>
    <row r="6" spans="2:5" ht="25.5" customHeight="1" thickBot="1" x14ac:dyDescent="0.35">
      <c r="B6" s="668" t="s">
        <v>1004</v>
      </c>
      <c r="C6" s="669" t="s">
        <v>1326</v>
      </c>
      <c r="D6" s="666"/>
      <c r="E6" s="31"/>
    </row>
    <row r="7" spans="2:5" ht="25.5" customHeight="1" thickBot="1" x14ac:dyDescent="0.35">
      <c r="B7" s="670" t="s">
        <v>1010</v>
      </c>
      <c r="C7" s="671" t="s">
        <v>1327</v>
      </c>
      <c r="D7" s="666"/>
      <c r="E7" s="31"/>
    </row>
    <row r="8" spans="2:5" ht="25.5" customHeight="1" thickBot="1" x14ac:dyDescent="0.35">
      <c r="B8" s="670" t="s">
        <v>1292</v>
      </c>
      <c r="C8" s="671" t="s">
        <v>1328</v>
      </c>
      <c r="D8" s="666"/>
      <c r="E8" s="31"/>
    </row>
    <row r="9" spans="2:5" ht="25.5" customHeight="1" thickBot="1" x14ac:dyDescent="0.35">
      <c r="B9" s="670" t="s">
        <v>1294</v>
      </c>
      <c r="C9" s="672" t="s">
        <v>1329</v>
      </c>
      <c r="D9" s="667"/>
      <c r="E9" s="31"/>
    </row>
    <row r="10" spans="2:5" ht="25.5" customHeight="1" thickBot="1" x14ac:dyDescent="0.35">
      <c r="B10" s="670" t="s">
        <v>1296</v>
      </c>
      <c r="C10" s="672" t="s">
        <v>1330</v>
      </c>
      <c r="D10" s="667"/>
      <c r="E10" s="31"/>
    </row>
    <row r="11" spans="2:5" ht="25.5" customHeight="1" thickBot="1" x14ac:dyDescent="0.35">
      <c r="B11" s="673" t="s">
        <v>1298</v>
      </c>
      <c r="C11" s="674" t="s">
        <v>1331</v>
      </c>
      <c r="D11" s="667"/>
      <c r="E11" s="31"/>
    </row>
  </sheetData>
  <pageMargins left="0.70866141732283472" right="0.70866141732283472" top="0.74803149606299213" bottom="0.74803149606299213" header="0.31496062992125984" footer="0.31496062992125984"/>
  <pageSetup paperSize="9" scale="35"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2:E18"/>
  <sheetViews>
    <sheetView showGridLines="0" view="pageLayout" zoomScaleNormal="110" workbookViewId="0"/>
  </sheetViews>
  <sheetFormatPr defaultRowHeight="14.4" x14ac:dyDescent="0.3"/>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x14ac:dyDescent="0.35">
      <c r="A2" s="618"/>
      <c r="B2" s="619" t="s">
        <v>213</v>
      </c>
    </row>
    <row r="3" spans="1:5" ht="16.2" thickBot="1" x14ac:dyDescent="0.35">
      <c r="C3" s="267"/>
      <c r="D3" s="267"/>
      <c r="E3" s="278"/>
    </row>
    <row r="4" spans="1:5" ht="16.2" thickBot="1" x14ac:dyDescent="0.35">
      <c r="B4" s="193"/>
      <c r="C4" s="267"/>
      <c r="D4" s="927" t="s">
        <v>499</v>
      </c>
      <c r="E4" s="928" t="s">
        <v>500</v>
      </c>
    </row>
    <row r="5" spans="1:5" ht="37.5" customHeight="1" thickBot="1" x14ac:dyDescent="0.35">
      <c r="B5" s="193"/>
      <c r="C5" s="267"/>
      <c r="D5" s="929" t="s">
        <v>1325</v>
      </c>
      <c r="E5" s="928" t="s">
        <v>1332</v>
      </c>
    </row>
    <row r="6" spans="1:5" ht="25.5" customHeight="1" thickBot="1" x14ac:dyDescent="0.35">
      <c r="B6" s="620" t="s">
        <v>1004</v>
      </c>
      <c r="C6" s="621" t="s">
        <v>1326</v>
      </c>
      <c r="D6" s="661"/>
      <c r="E6" s="662"/>
    </row>
    <row r="7" spans="1:5" ht="25.5" customHeight="1" thickBot="1" x14ac:dyDescent="0.35">
      <c r="B7" s="930" t="s">
        <v>1010</v>
      </c>
      <c r="C7" s="931" t="s">
        <v>1327</v>
      </c>
      <c r="D7" s="661"/>
      <c r="E7" s="662"/>
    </row>
    <row r="8" spans="1:5" ht="25.5" customHeight="1" thickBot="1" x14ac:dyDescent="0.35">
      <c r="B8" s="930" t="s">
        <v>1292</v>
      </c>
      <c r="C8" s="931" t="s">
        <v>1328</v>
      </c>
      <c r="D8" s="661"/>
      <c r="E8" s="662"/>
    </row>
    <row r="9" spans="1:5" ht="25.5" customHeight="1" thickBot="1" x14ac:dyDescent="0.35">
      <c r="B9" s="930" t="s">
        <v>1294</v>
      </c>
      <c r="C9" s="932" t="s">
        <v>1333</v>
      </c>
      <c r="D9" s="661"/>
      <c r="E9" s="662"/>
    </row>
    <row r="10" spans="1:5" ht="25.5" customHeight="1" thickBot="1" x14ac:dyDescent="0.35">
      <c r="B10" s="930" t="s">
        <v>1296</v>
      </c>
      <c r="C10" s="932" t="s">
        <v>1334</v>
      </c>
      <c r="D10" s="642"/>
      <c r="E10" s="662"/>
    </row>
    <row r="11" spans="1:5" ht="25.5" customHeight="1" thickBot="1" x14ac:dyDescent="0.35">
      <c r="B11" s="930" t="s">
        <v>1298</v>
      </c>
      <c r="C11" s="932" t="s">
        <v>1335</v>
      </c>
      <c r="D11" s="663"/>
      <c r="E11" s="639"/>
    </row>
    <row r="12" spans="1:5" ht="25.5" customHeight="1" thickBot="1" x14ac:dyDescent="0.35">
      <c r="B12" s="930" t="s">
        <v>1300</v>
      </c>
      <c r="C12" s="932" t="s">
        <v>1336</v>
      </c>
      <c r="D12" s="642"/>
      <c r="E12" s="639"/>
    </row>
    <row r="13" spans="1:5" ht="25.5" customHeight="1" thickBot="1" x14ac:dyDescent="0.35">
      <c r="B13" s="930" t="s">
        <v>1302</v>
      </c>
      <c r="C13" s="932" t="s">
        <v>1337</v>
      </c>
      <c r="D13" s="642"/>
      <c r="E13" s="639"/>
    </row>
    <row r="14" spans="1:5" ht="25.5" customHeight="1" thickBot="1" x14ac:dyDescent="0.35">
      <c r="B14" s="930" t="s">
        <v>1304</v>
      </c>
      <c r="C14" s="932" t="s">
        <v>1338</v>
      </c>
      <c r="D14" s="642"/>
      <c r="E14" s="639"/>
    </row>
    <row r="15" spans="1:5" ht="25.5" customHeight="1" thickBot="1" x14ac:dyDescent="0.35">
      <c r="B15" s="930" t="s">
        <v>1306</v>
      </c>
      <c r="C15" s="932" t="s">
        <v>1329</v>
      </c>
      <c r="D15" s="642"/>
      <c r="E15" s="662"/>
    </row>
    <row r="16" spans="1:5" ht="25.5" customHeight="1" thickBot="1" x14ac:dyDescent="0.35">
      <c r="B16" s="930" t="s">
        <v>1307</v>
      </c>
      <c r="C16" s="932" t="s">
        <v>1330</v>
      </c>
      <c r="D16" s="642"/>
      <c r="E16" s="662"/>
    </row>
    <row r="17" spans="2:5" ht="25.5" customHeight="1" thickBot="1" x14ac:dyDescent="0.35">
      <c r="B17" s="622" t="s">
        <v>1308</v>
      </c>
      <c r="C17" s="623" t="s">
        <v>1339</v>
      </c>
      <c r="D17" s="664"/>
      <c r="E17" s="665"/>
    </row>
    <row r="18" spans="2:5" ht="25.5" customHeight="1" thickBot="1" x14ac:dyDescent="0.35">
      <c r="B18" s="624" t="s">
        <v>1309</v>
      </c>
      <c r="C18" s="625" t="s">
        <v>1331</v>
      </c>
      <c r="D18" s="642"/>
      <c r="E18" s="662"/>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pageSetUpPr fitToPage="1"/>
  </sheetPr>
  <dimension ref="A1:J18"/>
  <sheetViews>
    <sheetView showGridLines="0" view="pageLayout" zoomScaleNormal="100" workbookViewId="0">
      <selection activeCell="A4" sqref="A4:B7"/>
    </sheetView>
  </sheetViews>
  <sheetFormatPr defaultRowHeight="14.4" x14ac:dyDescent="0.3"/>
  <cols>
    <col min="2" max="2" width="26" customWidth="1"/>
    <col min="3" max="6" width="9.88671875" bestFit="1" customWidth="1"/>
    <col min="7" max="7" width="14.44140625" customWidth="1"/>
    <col min="8" max="8" width="17" customWidth="1"/>
    <col min="9" max="9" width="17.88671875" customWidth="1"/>
    <col min="10" max="10" width="18.5546875" customWidth="1"/>
  </cols>
  <sheetData>
    <row r="1" spans="1:10" ht="18" x14ac:dyDescent="0.3">
      <c r="A1" s="44" t="s">
        <v>216</v>
      </c>
    </row>
    <row r="2" spans="1:10" ht="18" x14ac:dyDescent="0.3">
      <c r="A2" s="44" t="s">
        <v>1340</v>
      </c>
    </row>
    <row r="3" spans="1:10" ht="16.2" thickBot="1" x14ac:dyDescent="0.35">
      <c r="B3" s="267"/>
      <c r="C3" s="267"/>
      <c r="D3" s="267"/>
      <c r="E3" s="267"/>
      <c r="F3" s="267"/>
      <c r="G3" s="267"/>
      <c r="H3" s="267"/>
      <c r="I3" s="267"/>
      <c r="J3" s="267"/>
    </row>
    <row r="4" spans="1:10" ht="23.25" customHeight="1" thickBot="1" x14ac:dyDescent="0.35">
      <c r="A4" s="1156" t="s">
        <v>496</v>
      </c>
      <c r="B4" s="1157"/>
      <c r="C4" s="627" t="s">
        <v>499</v>
      </c>
      <c r="D4" s="628" t="s">
        <v>500</v>
      </c>
      <c r="E4" s="628" t="s">
        <v>501</v>
      </c>
      <c r="F4" s="628" t="s">
        <v>539</v>
      </c>
      <c r="G4" s="628" t="s">
        <v>540</v>
      </c>
      <c r="H4" s="628" t="s">
        <v>661</v>
      </c>
      <c r="I4" s="628" t="s">
        <v>662</v>
      </c>
      <c r="J4" s="628" t="s">
        <v>695</v>
      </c>
    </row>
    <row r="5" spans="1:10" ht="48.75" customHeight="1" thickBot="1" x14ac:dyDescent="0.35">
      <c r="A5" s="1156"/>
      <c r="B5" s="1157"/>
      <c r="C5" s="1160" t="s">
        <v>1341</v>
      </c>
      <c r="D5" s="1161"/>
      <c r="E5" s="1161"/>
      <c r="F5" s="1162"/>
      <c r="G5" s="1163" t="s">
        <v>1342</v>
      </c>
      <c r="H5" s="1164"/>
      <c r="I5" s="1165" t="s">
        <v>1343</v>
      </c>
      <c r="J5" s="1166"/>
    </row>
    <row r="6" spans="1:10" ht="15" thickBot="1" x14ac:dyDescent="0.35">
      <c r="A6" s="1156"/>
      <c r="B6" s="1157"/>
      <c r="C6" s="1167" t="s">
        <v>1344</v>
      </c>
      <c r="D6" s="1169" t="s">
        <v>1345</v>
      </c>
      <c r="E6" s="1170"/>
      <c r="F6" s="1171"/>
      <c r="G6" s="1172" t="s">
        <v>1346</v>
      </c>
      <c r="H6" s="1172" t="s">
        <v>1347</v>
      </c>
      <c r="I6" s="629"/>
      <c r="J6" s="1172" t="s">
        <v>1348</v>
      </c>
    </row>
    <row r="7" spans="1:10" ht="66.75" customHeight="1" thickBot="1" x14ac:dyDescent="0.35">
      <c r="A7" s="1158"/>
      <c r="B7" s="1159"/>
      <c r="C7" s="1168"/>
      <c r="D7" s="630"/>
      <c r="E7" s="631" t="s">
        <v>1349</v>
      </c>
      <c r="F7" s="632" t="s">
        <v>1350</v>
      </c>
      <c r="G7" s="1173"/>
      <c r="H7" s="1173"/>
      <c r="I7" s="633"/>
      <c r="J7" s="1174"/>
    </row>
    <row r="8" spans="1:10" ht="28.2" thickBot="1" x14ac:dyDescent="0.35">
      <c r="A8" s="634" t="s">
        <v>1288</v>
      </c>
      <c r="B8" s="635" t="s">
        <v>1289</v>
      </c>
      <c r="C8" s="882">
        <v>0</v>
      </c>
      <c r="D8" s="882">
        <v>0</v>
      </c>
      <c r="E8" s="882">
        <v>0</v>
      </c>
      <c r="F8" s="910">
        <v>0</v>
      </c>
      <c r="G8" s="910">
        <v>0</v>
      </c>
      <c r="H8" s="910">
        <v>0</v>
      </c>
      <c r="I8" s="910"/>
      <c r="J8" s="910"/>
    </row>
    <row r="9" spans="1:10" ht="15" thickBot="1" x14ac:dyDescent="0.35">
      <c r="A9" s="634" t="s">
        <v>1004</v>
      </c>
      <c r="B9" s="635" t="s">
        <v>1290</v>
      </c>
      <c r="C9" s="882">
        <v>275564.52992999996</v>
      </c>
      <c r="D9" s="882">
        <v>609443.93770999997</v>
      </c>
      <c r="E9" s="882">
        <v>609443.93770999997</v>
      </c>
      <c r="F9" s="910">
        <v>609443.93770999997</v>
      </c>
      <c r="G9" s="910">
        <v>-45.79</v>
      </c>
      <c r="H9" s="910">
        <v>-36600</v>
      </c>
      <c r="I9" s="910">
        <v>812270.20319999999</v>
      </c>
      <c r="J9" s="910">
        <v>536668.40769999998</v>
      </c>
    </row>
    <row r="10" spans="1:10" ht="15" thickBot="1" x14ac:dyDescent="0.35">
      <c r="A10" s="636" t="s">
        <v>1010</v>
      </c>
      <c r="B10" s="637" t="s">
        <v>1291</v>
      </c>
      <c r="C10" s="882">
        <v>0</v>
      </c>
      <c r="D10" s="882">
        <v>0</v>
      </c>
      <c r="E10" s="882">
        <v>0</v>
      </c>
      <c r="F10" s="882">
        <v>0</v>
      </c>
      <c r="G10" s="882">
        <v>0</v>
      </c>
      <c r="H10" s="882">
        <v>0</v>
      </c>
      <c r="I10" s="910">
        <v>0</v>
      </c>
      <c r="J10" s="910">
        <v>0</v>
      </c>
    </row>
    <row r="11" spans="1:10" ht="15" thickBot="1" x14ac:dyDescent="0.35">
      <c r="A11" s="636" t="s">
        <v>1292</v>
      </c>
      <c r="B11" s="637" t="s">
        <v>1293</v>
      </c>
      <c r="C11" s="882">
        <v>0</v>
      </c>
      <c r="D11" s="882">
        <v>0</v>
      </c>
      <c r="E11" s="882">
        <v>0</v>
      </c>
      <c r="F11" s="882">
        <v>0</v>
      </c>
      <c r="G11" s="882">
        <v>0</v>
      </c>
      <c r="H11" s="882">
        <v>0</v>
      </c>
      <c r="I11" s="910">
        <v>0</v>
      </c>
      <c r="J11" s="910">
        <v>0</v>
      </c>
    </row>
    <row r="12" spans="1:10" ht="15" thickBot="1" x14ac:dyDescent="0.35">
      <c r="A12" s="636" t="s">
        <v>1294</v>
      </c>
      <c r="B12" s="637" t="s">
        <v>1295</v>
      </c>
      <c r="C12" s="882">
        <v>0</v>
      </c>
      <c r="D12" s="882">
        <v>0</v>
      </c>
      <c r="E12" s="882">
        <v>0</v>
      </c>
      <c r="F12" s="882">
        <v>0</v>
      </c>
      <c r="G12" s="882">
        <v>0</v>
      </c>
      <c r="H12" s="882">
        <v>0</v>
      </c>
      <c r="I12" s="910">
        <v>0</v>
      </c>
      <c r="J12" s="910">
        <v>0</v>
      </c>
    </row>
    <row r="13" spans="1:10" ht="15" thickBot="1" x14ac:dyDescent="0.35">
      <c r="A13" s="636" t="s">
        <v>1296</v>
      </c>
      <c r="B13" s="637" t="s">
        <v>1297</v>
      </c>
      <c r="C13" s="882">
        <v>0</v>
      </c>
      <c r="D13" s="882">
        <v>0</v>
      </c>
      <c r="E13" s="882">
        <v>0</v>
      </c>
      <c r="F13" s="882">
        <v>0</v>
      </c>
      <c r="G13" s="882">
        <v>0</v>
      </c>
      <c r="H13" s="882">
        <v>0</v>
      </c>
      <c r="I13" s="910">
        <v>0</v>
      </c>
      <c r="J13" s="910">
        <v>0</v>
      </c>
    </row>
    <row r="14" spans="1:10" ht="15" thickBot="1" x14ac:dyDescent="0.35">
      <c r="A14" s="636" t="s">
        <v>1298</v>
      </c>
      <c r="B14" s="637" t="s">
        <v>1299</v>
      </c>
      <c r="C14" s="882">
        <v>269843.91665999999</v>
      </c>
      <c r="D14" s="882">
        <v>609443.93770999997</v>
      </c>
      <c r="E14" s="882">
        <v>609443.93770999997</v>
      </c>
      <c r="F14" s="882">
        <v>609443.93770999997</v>
      </c>
      <c r="G14" s="882">
        <v>0</v>
      </c>
      <c r="H14" s="882">
        <v>-36600</v>
      </c>
      <c r="I14" s="910">
        <v>806691.38020999997</v>
      </c>
      <c r="J14" s="910">
        <v>536668.40769999998</v>
      </c>
    </row>
    <row r="15" spans="1:10" ht="15" thickBot="1" x14ac:dyDescent="0.35">
      <c r="A15" s="636" t="s">
        <v>1300</v>
      </c>
      <c r="B15" s="637" t="s">
        <v>1303</v>
      </c>
      <c r="C15" s="882">
        <v>5720.6132699999998</v>
      </c>
      <c r="D15" s="882">
        <v>0</v>
      </c>
      <c r="E15" s="882">
        <v>0</v>
      </c>
      <c r="F15" s="882">
        <v>0</v>
      </c>
      <c r="G15" s="882">
        <v>-45.79</v>
      </c>
      <c r="H15" s="882">
        <v>0</v>
      </c>
      <c r="I15" s="910">
        <v>5578.8229899999997</v>
      </c>
      <c r="J15" s="910">
        <v>0</v>
      </c>
    </row>
    <row r="16" spans="1:10" ht="15" thickBot="1" x14ac:dyDescent="0.35">
      <c r="A16" s="638" t="s">
        <v>1302</v>
      </c>
      <c r="B16" s="639" t="s">
        <v>1305</v>
      </c>
      <c r="C16" s="882"/>
      <c r="D16" s="882"/>
      <c r="E16" s="882"/>
      <c r="F16" s="882"/>
      <c r="G16" s="882"/>
      <c r="H16" s="882"/>
      <c r="I16" s="910"/>
      <c r="J16" s="910"/>
    </row>
    <row r="17" spans="1:10" ht="15" thickBot="1" x14ac:dyDescent="0.35">
      <c r="A17" s="638" t="s">
        <v>1304</v>
      </c>
      <c r="B17" s="639" t="s">
        <v>1351</v>
      </c>
      <c r="C17" s="882"/>
      <c r="D17" s="911">
        <v>14458.659739999999</v>
      </c>
      <c r="E17" s="911">
        <v>14458.659739999999</v>
      </c>
      <c r="F17" s="911">
        <v>14458.659739999999</v>
      </c>
      <c r="G17" s="910"/>
      <c r="H17" s="910"/>
      <c r="I17" s="910"/>
      <c r="J17" s="910"/>
    </row>
    <row r="18" spans="1:10" ht="15" thickBot="1" x14ac:dyDescent="0.35">
      <c r="A18" s="640">
        <v>100</v>
      </c>
      <c r="B18" s="641" t="s">
        <v>537</v>
      </c>
      <c r="C18" s="909">
        <f t="shared" ref="C18:F18" si="0">C8+C9+C16+C17</f>
        <v>275564.52992999996</v>
      </c>
      <c r="D18" s="909">
        <f t="shared" si="0"/>
        <v>623902.59745</v>
      </c>
      <c r="E18" s="909">
        <f t="shared" si="0"/>
        <v>623902.59745</v>
      </c>
      <c r="F18" s="909">
        <f t="shared" si="0"/>
        <v>623902.59745</v>
      </c>
      <c r="G18" s="910">
        <v>-45.79</v>
      </c>
      <c r="H18" s="910">
        <v>-36600</v>
      </c>
      <c r="I18" s="910">
        <v>812270.20319999999</v>
      </c>
      <c r="J18" s="910">
        <v>536668.40769999998</v>
      </c>
    </row>
  </sheetData>
  <mergeCells count="9">
    <mergeCell ref="A4:B7"/>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scale="32" fitToHeight="0"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sheetPr>
  <dimension ref="B2:D9"/>
  <sheetViews>
    <sheetView showGridLines="0" view="pageLayout" zoomScaleNormal="100" workbookViewId="0"/>
  </sheetViews>
  <sheetFormatPr defaultRowHeight="14.4" x14ac:dyDescent="0.3"/>
  <cols>
    <col min="2" max="2" width="4.44140625" customWidth="1"/>
    <col min="3" max="3" width="41.88671875" customWidth="1"/>
    <col min="4" max="4" width="49.44140625" customWidth="1"/>
  </cols>
  <sheetData>
    <row r="2" spans="2:4" ht="18" x14ac:dyDescent="0.3">
      <c r="B2" s="44" t="s">
        <v>219</v>
      </c>
    </row>
    <row r="3" spans="2:4" ht="16.2" thickBot="1" x14ac:dyDescent="0.35">
      <c r="B3" s="193"/>
      <c r="C3" s="267"/>
      <c r="D3" s="267"/>
    </row>
    <row r="4" spans="2:4" ht="16.2" thickBot="1" x14ac:dyDescent="0.35">
      <c r="B4" s="268"/>
      <c r="C4" s="268"/>
      <c r="D4" s="927" t="s">
        <v>499</v>
      </c>
    </row>
    <row r="5" spans="2:4" ht="36" customHeight="1" x14ac:dyDescent="0.3">
      <c r="B5" s="268"/>
      <c r="C5" s="268"/>
      <c r="D5" s="1175" t="s">
        <v>1352</v>
      </c>
    </row>
    <row r="6" spans="2:4" ht="16.2" thickBot="1" x14ac:dyDescent="0.35">
      <c r="B6" s="268"/>
      <c r="C6" s="268"/>
      <c r="D6" s="1176"/>
    </row>
    <row r="7" spans="2:4" ht="29.25" customHeight="1" thickBot="1" x14ac:dyDescent="0.35">
      <c r="B7" s="933" t="s">
        <v>1004</v>
      </c>
      <c r="C7" s="934" t="s">
        <v>1353</v>
      </c>
      <c r="D7" s="935"/>
    </row>
    <row r="8" spans="2:4" ht="50.25" customHeight="1" thickBot="1" x14ac:dyDescent="0.35">
      <c r="B8" s="930" t="s">
        <v>1010</v>
      </c>
      <c r="C8" s="931" t="s">
        <v>1354</v>
      </c>
      <c r="D8" s="935"/>
    </row>
    <row r="9" spans="2:4" ht="63" customHeight="1" x14ac:dyDescent="0.3">
      <c r="B9" s="1177"/>
      <c r="C9" s="1177"/>
      <c r="D9" s="1177"/>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pageSetUpPr fitToPage="1"/>
  </sheetPr>
  <dimension ref="A1:V32"/>
  <sheetViews>
    <sheetView showGridLines="0" topLeftCell="A7" zoomScaleNormal="100" workbookViewId="0">
      <selection activeCell="D33" sqref="D33"/>
    </sheetView>
  </sheetViews>
  <sheetFormatPr defaultRowHeight="14.4" x14ac:dyDescent="0.3"/>
  <cols>
    <col min="2" max="2" width="24.88671875" customWidth="1"/>
    <col min="3" max="3" width="13" customWidth="1"/>
    <col min="4" max="4" width="13.109375" customWidth="1"/>
    <col min="5" max="5" width="9.33203125" bestFit="1" customWidth="1"/>
    <col min="6" max="6" width="11.109375" bestFit="1" customWidth="1"/>
    <col min="7" max="7" width="12.5546875" customWidth="1"/>
    <col min="8" max="8" width="9.88671875" bestFit="1" customWidth="1"/>
    <col min="9" max="10" width="9.33203125" bestFit="1" customWidth="1"/>
    <col min="11" max="11" width="9.88671875" bestFit="1" customWidth="1"/>
    <col min="12" max="13" width="9.33203125" bestFit="1" customWidth="1"/>
    <col min="14" max="14" width="11.109375" bestFit="1" customWidth="1"/>
    <col min="16" max="22" width="13.88671875" customWidth="1"/>
    <col min="23" max="23" width="11.33203125" customWidth="1"/>
  </cols>
  <sheetData>
    <row r="1" spans="1:22" ht="17.399999999999999" x14ac:dyDescent="0.3">
      <c r="A1" s="619" t="s">
        <v>221</v>
      </c>
    </row>
    <row r="2" spans="1:22" ht="17.399999999999999" x14ac:dyDescent="0.3">
      <c r="A2" s="619" t="s">
        <v>1355</v>
      </c>
    </row>
    <row r="3" spans="1:22" ht="16.2" thickBot="1" x14ac:dyDescent="0.35">
      <c r="A3" s="193"/>
      <c r="B3" s="267"/>
      <c r="C3" s="267"/>
      <c r="D3" s="267"/>
      <c r="E3" s="267"/>
      <c r="F3" s="267"/>
      <c r="G3" s="267"/>
      <c r="H3" s="267"/>
      <c r="I3" s="267"/>
      <c r="J3" s="267"/>
      <c r="K3" s="267"/>
      <c r="L3" s="267"/>
      <c r="M3" s="267"/>
      <c r="N3" s="267"/>
    </row>
    <row r="4" spans="1:22" ht="16.2" thickBot="1" x14ac:dyDescent="0.35">
      <c r="A4" s="268"/>
      <c r="B4" s="268"/>
      <c r="C4" s="627" t="s">
        <v>499</v>
      </c>
      <c r="D4" s="628" t="s">
        <v>500</v>
      </c>
      <c r="E4" s="628" t="s">
        <v>501</v>
      </c>
      <c r="F4" s="628" t="s">
        <v>539</v>
      </c>
      <c r="G4" s="628" t="s">
        <v>540</v>
      </c>
      <c r="H4" s="628" t="s">
        <v>661</v>
      </c>
      <c r="I4" s="628" t="s">
        <v>662</v>
      </c>
      <c r="J4" s="628" t="s">
        <v>695</v>
      </c>
      <c r="K4" s="628" t="s">
        <v>984</v>
      </c>
      <c r="L4" s="628" t="s">
        <v>985</v>
      </c>
      <c r="M4" s="628" t="s">
        <v>986</v>
      </c>
      <c r="N4" s="628" t="s">
        <v>987</v>
      </c>
    </row>
    <row r="5" spans="1:22" ht="16.2" thickBot="1" x14ac:dyDescent="0.35">
      <c r="A5" s="268"/>
      <c r="B5" s="268"/>
      <c r="C5" s="1163" t="s">
        <v>1277</v>
      </c>
      <c r="D5" s="1182"/>
      <c r="E5" s="1182"/>
      <c r="F5" s="1182"/>
      <c r="G5" s="1182"/>
      <c r="H5" s="1182"/>
      <c r="I5" s="1182"/>
      <c r="J5" s="1182"/>
      <c r="K5" s="1182"/>
      <c r="L5" s="1182"/>
      <c r="M5" s="1182"/>
      <c r="N5" s="1183"/>
    </row>
    <row r="6" spans="1:22" ht="16.2" thickBot="1" x14ac:dyDescent="0.35">
      <c r="A6" s="268"/>
      <c r="B6" s="268"/>
      <c r="C6" s="1169" t="s">
        <v>1281</v>
      </c>
      <c r="D6" s="1170"/>
      <c r="E6" s="1166"/>
      <c r="F6" s="1165" t="s">
        <v>1282</v>
      </c>
      <c r="G6" s="1170"/>
      <c r="H6" s="1170"/>
      <c r="I6" s="1170"/>
      <c r="J6" s="1170"/>
      <c r="K6" s="1170"/>
      <c r="L6" s="1170"/>
      <c r="M6" s="1170"/>
      <c r="N6" s="1171"/>
    </row>
    <row r="7" spans="1:22" x14ac:dyDescent="0.3">
      <c r="A7" s="1178"/>
      <c r="B7" s="1179"/>
      <c r="C7" s="1180"/>
      <c r="D7" s="1172" t="s">
        <v>1356</v>
      </c>
      <c r="E7" s="1172" t="s">
        <v>1357</v>
      </c>
      <c r="F7" s="1180"/>
      <c r="G7" s="1172" t="s">
        <v>1358</v>
      </c>
      <c r="H7" s="1172" t="s">
        <v>1359</v>
      </c>
      <c r="I7" s="1172" t="s">
        <v>1360</v>
      </c>
      <c r="J7" s="1172" t="s">
        <v>1361</v>
      </c>
      <c r="K7" s="1172" t="s">
        <v>1362</v>
      </c>
      <c r="L7" s="1172" t="s">
        <v>1363</v>
      </c>
      <c r="M7" s="1172" t="s">
        <v>1364</v>
      </c>
      <c r="N7" s="1172" t="s">
        <v>1349</v>
      </c>
    </row>
    <row r="8" spans="1:22" x14ac:dyDescent="0.3">
      <c r="A8" s="1178"/>
      <c r="B8" s="1179"/>
      <c r="C8" s="1180"/>
      <c r="D8" s="1181"/>
      <c r="E8" s="1181"/>
      <c r="F8" s="1180"/>
      <c r="G8" s="1181"/>
      <c r="H8" s="1181"/>
      <c r="I8" s="1181"/>
      <c r="J8" s="1181"/>
      <c r="K8" s="1181"/>
      <c r="L8" s="1181"/>
      <c r="M8" s="1181"/>
      <c r="N8" s="1181"/>
    </row>
    <row r="9" spans="1:22" ht="74.25" customHeight="1" thickBot="1" x14ac:dyDescent="0.35">
      <c r="A9" s="268"/>
      <c r="B9" s="912" t="s">
        <v>888</v>
      </c>
      <c r="C9" s="645"/>
      <c r="D9" s="1174"/>
      <c r="E9" s="1174"/>
      <c r="F9" s="1184"/>
      <c r="G9" s="1174"/>
      <c r="H9" s="1173"/>
      <c r="I9" s="1173"/>
      <c r="J9" s="1173"/>
      <c r="K9" s="1173"/>
      <c r="L9" s="1173"/>
      <c r="M9" s="1173"/>
      <c r="N9" s="1173"/>
    </row>
    <row r="10" spans="1:22" ht="28.2" thickBot="1" x14ac:dyDescent="0.35">
      <c r="A10" s="634" t="s">
        <v>1288</v>
      </c>
      <c r="B10" s="635" t="s">
        <v>1289</v>
      </c>
      <c r="C10" s="892">
        <v>2351318.7224099999</v>
      </c>
      <c r="D10" s="882">
        <v>2351318.7224099999</v>
      </c>
      <c r="E10" s="882">
        <v>0</v>
      </c>
      <c r="F10" s="882">
        <v>0</v>
      </c>
      <c r="G10" s="882">
        <v>0</v>
      </c>
      <c r="H10" s="882">
        <v>0</v>
      </c>
      <c r="I10" s="882">
        <v>0</v>
      </c>
      <c r="J10" s="882">
        <v>0</v>
      </c>
      <c r="K10" s="882">
        <v>0</v>
      </c>
      <c r="L10" s="882">
        <v>0</v>
      </c>
      <c r="M10" s="882">
        <v>0</v>
      </c>
      <c r="N10" s="882">
        <v>0</v>
      </c>
    </row>
    <row r="11" spans="1:22" ht="15" thickBot="1" x14ac:dyDescent="0.35">
      <c r="A11" s="634" t="s">
        <v>1004</v>
      </c>
      <c r="B11" s="635" t="s">
        <v>1290</v>
      </c>
      <c r="C11" s="892">
        <v>100942047.37029999</v>
      </c>
      <c r="D11" s="892">
        <v>100904118.23124999</v>
      </c>
      <c r="E11" s="892">
        <v>37929.139049999998</v>
      </c>
      <c r="F11" s="882">
        <v>1789136.3227500003</v>
      </c>
      <c r="G11" s="892">
        <v>975685.63740999997</v>
      </c>
      <c r="H11" s="892">
        <v>577637.55604000005</v>
      </c>
      <c r="I11" s="892">
        <v>1254.8591899999997</v>
      </c>
      <c r="J11" s="892">
        <v>3444.2837900000004</v>
      </c>
      <c r="K11" s="892">
        <v>223439.07994</v>
      </c>
      <c r="L11" s="892">
        <v>1.6870400000000001</v>
      </c>
      <c r="M11" s="892">
        <v>7673.2193399999996</v>
      </c>
      <c r="N11" s="892">
        <v>1789136.3227500001</v>
      </c>
    </row>
    <row r="12" spans="1:22" ht="15" thickBot="1" x14ac:dyDescent="0.35">
      <c r="A12" s="636" t="s">
        <v>1010</v>
      </c>
      <c r="B12" s="637" t="s">
        <v>1291</v>
      </c>
      <c r="C12" s="892">
        <v>67790047.222240001</v>
      </c>
      <c r="D12" s="882">
        <v>67790047.222240001</v>
      </c>
      <c r="E12" s="882">
        <v>0</v>
      </c>
      <c r="F12" s="882">
        <v>0</v>
      </c>
      <c r="G12" s="882">
        <v>0</v>
      </c>
      <c r="H12" s="882">
        <v>0</v>
      </c>
      <c r="I12" s="882">
        <v>0</v>
      </c>
      <c r="J12" s="882">
        <v>0</v>
      </c>
      <c r="K12" s="882">
        <v>0</v>
      </c>
      <c r="L12" s="882">
        <v>0</v>
      </c>
      <c r="M12" s="882">
        <v>0</v>
      </c>
      <c r="N12" s="882">
        <v>0</v>
      </c>
      <c r="R12" s="884"/>
    </row>
    <row r="13" spans="1:22" ht="15" thickBot="1" x14ac:dyDescent="0.35">
      <c r="A13" s="636" t="s">
        <v>1292</v>
      </c>
      <c r="B13" s="637" t="s">
        <v>1293</v>
      </c>
      <c r="C13" s="892">
        <v>5.9999999999999995E-4</v>
      </c>
      <c r="D13" s="882">
        <v>5.9999999999999995E-4</v>
      </c>
      <c r="E13" s="882">
        <v>0</v>
      </c>
      <c r="F13" s="882">
        <v>0</v>
      </c>
      <c r="G13" s="882">
        <v>0</v>
      </c>
      <c r="H13" s="882">
        <v>0</v>
      </c>
      <c r="I13" s="882">
        <v>0</v>
      </c>
      <c r="J13" s="882">
        <v>0</v>
      </c>
      <c r="K13" s="882">
        <v>0</v>
      </c>
      <c r="L13" s="882">
        <v>0</v>
      </c>
      <c r="M13" s="882">
        <v>0</v>
      </c>
      <c r="N13" s="882">
        <v>0</v>
      </c>
      <c r="R13" s="884"/>
    </row>
    <row r="14" spans="1:22" ht="15" thickBot="1" x14ac:dyDescent="0.35">
      <c r="A14" s="636" t="s">
        <v>1294</v>
      </c>
      <c r="B14" s="637" t="s">
        <v>1295</v>
      </c>
      <c r="C14" s="892">
        <v>4104482.0211499999</v>
      </c>
      <c r="D14" s="882">
        <v>4104482.0211499999</v>
      </c>
      <c r="E14" s="882">
        <v>0</v>
      </c>
      <c r="F14" s="882">
        <v>0</v>
      </c>
      <c r="G14" s="882">
        <v>0</v>
      </c>
      <c r="H14" s="882">
        <v>0</v>
      </c>
      <c r="I14" s="882">
        <v>0</v>
      </c>
      <c r="J14" s="882">
        <v>0</v>
      </c>
      <c r="K14" s="882">
        <v>0</v>
      </c>
      <c r="L14" s="882">
        <v>0</v>
      </c>
      <c r="M14" s="882">
        <v>0</v>
      </c>
      <c r="N14" s="882">
        <v>0</v>
      </c>
      <c r="R14" s="884"/>
    </row>
    <row r="15" spans="1:22" ht="15" thickBot="1" x14ac:dyDescent="0.35">
      <c r="A15" s="636" t="s">
        <v>1296</v>
      </c>
      <c r="B15" s="637" t="s">
        <v>1297</v>
      </c>
      <c r="C15" s="892">
        <v>5842741.88583</v>
      </c>
      <c r="D15" s="882">
        <v>5842741.8858299954</v>
      </c>
      <c r="E15" s="882">
        <v>0</v>
      </c>
      <c r="F15" s="882">
        <v>38202.054810000001</v>
      </c>
      <c r="G15" s="882">
        <v>0</v>
      </c>
      <c r="H15" s="882">
        <v>0</v>
      </c>
      <c r="I15" s="882">
        <v>0</v>
      </c>
      <c r="J15" s="882">
        <v>0</v>
      </c>
      <c r="K15" s="882">
        <v>38202.054810000001</v>
      </c>
      <c r="L15" s="882">
        <v>0</v>
      </c>
      <c r="M15" s="882">
        <v>0</v>
      </c>
      <c r="N15" s="882">
        <v>38202.054810000001</v>
      </c>
      <c r="R15" s="884"/>
    </row>
    <row r="16" spans="1:22" ht="15" thickBot="1" x14ac:dyDescent="0.35">
      <c r="A16" s="636" t="s">
        <v>1298</v>
      </c>
      <c r="B16" s="637" t="s">
        <v>1299</v>
      </c>
      <c r="C16" s="892">
        <v>15056842.02695</v>
      </c>
      <c r="D16" s="882">
        <v>15029302.53019</v>
      </c>
      <c r="E16" s="882">
        <v>27539.496760000002</v>
      </c>
      <c r="F16" s="882">
        <v>1702534.32632</v>
      </c>
      <c r="G16" s="882">
        <v>948036.94389</v>
      </c>
      <c r="H16" s="882">
        <v>569954.53896000003</v>
      </c>
      <c r="I16" s="882">
        <v>1.3083800000000001</v>
      </c>
      <c r="J16" s="882">
        <v>3.5272199999999998</v>
      </c>
      <c r="K16" s="882">
        <v>184537.10787000001</v>
      </c>
      <c r="L16" s="882">
        <v>0.9</v>
      </c>
      <c r="M16" s="882">
        <v>0</v>
      </c>
      <c r="N16" s="882">
        <v>1702534.3263200002</v>
      </c>
      <c r="R16" s="884"/>
      <c r="S16" s="884"/>
      <c r="T16" s="884"/>
      <c r="U16" s="884"/>
      <c r="V16" s="884"/>
    </row>
    <row r="17" spans="1:22" ht="15" thickBot="1" x14ac:dyDescent="0.35">
      <c r="A17" s="636" t="s">
        <v>1300</v>
      </c>
      <c r="B17" s="637" t="s">
        <v>1365</v>
      </c>
      <c r="C17" s="892">
        <v>12137635.172590001</v>
      </c>
      <c r="D17" s="882">
        <v>12110095.675829999</v>
      </c>
      <c r="E17" s="882">
        <v>27539.496760000002</v>
      </c>
      <c r="F17" s="882">
        <v>1507238.4441000002</v>
      </c>
      <c r="G17" s="882">
        <v>760821.72716000001</v>
      </c>
      <c r="H17" s="882">
        <v>561894.32874000003</v>
      </c>
      <c r="I17" s="882">
        <v>1.3083800000000001</v>
      </c>
      <c r="J17" s="882">
        <v>3.5272199999999998</v>
      </c>
      <c r="K17" s="882">
        <v>184517.5526</v>
      </c>
      <c r="L17" s="882">
        <v>0</v>
      </c>
      <c r="M17" s="882">
        <v>0</v>
      </c>
      <c r="N17" s="882">
        <v>1507238.4441000002</v>
      </c>
      <c r="R17" s="884"/>
      <c r="S17" s="884"/>
      <c r="T17" s="884"/>
      <c r="U17" s="884"/>
      <c r="V17" s="884"/>
    </row>
    <row r="18" spans="1:22" ht="15" thickBot="1" x14ac:dyDescent="0.35">
      <c r="A18" s="636" t="s">
        <v>1302</v>
      </c>
      <c r="B18" s="637" t="s">
        <v>1303</v>
      </c>
      <c r="C18" s="892">
        <v>8147934.2135299994</v>
      </c>
      <c r="D18" s="882">
        <v>8137544.5712399995</v>
      </c>
      <c r="E18" s="882">
        <v>10389.64229</v>
      </c>
      <c r="F18" s="882">
        <v>48399.941619999998</v>
      </c>
      <c r="G18" s="882">
        <v>27648.693520000001</v>
      </c>
      <c r="H18" s="882">
        <v>7683.0170799999996</v>
      </c>
      <c r="I18" s="882">
        <v>1253.5508099999997</v>
      </c>
      <c r="J18" s="882">
        <v>3440.7565700000005</v>
      </c>
      <c r="K18" s="882">
        <v>699.91726000000006</v>
      </c>
      <c r="L18" s="882">
        <v>0.78703999999999996</v>
      </c>
      <c r="M18" s="882">
        <v>7673.2193399999996</v>
      </c>
      <c r="N18" s="882">
        <v>48399.941620000005</v>
      </c>
      <c r="R18" s="884"/>
      <c r="S18" s="884"/>
      <c r="T18" s="884"/>
      <c r="U18" s="884"/>
      <c r="V18" s="884"/>
    </row>
    <row r="19" spans="1:22" ht="15" thickBot="1" x14ac:dyDescent="0.35">
      <c r="A19" s="638" t="s">
        <v>1304</v>
      </c>
      <c r="B19" s="639" t="s">
        <v>1305</v>
      </c>
      <c r="C19" s="892">
        <v>19698825.044549998</v>
      </c>
      <c r="D19" s="892">
        <v>19698825.044549998</v>
      </c>
      <c r="E19" s="892">
        <v>0</v>
      </c>
      <c r="F19" s="882">
        <v>238425.32809999996</v>
      </c>
      <c r="G19" s="892">
        <v>238425.32809999996</v>
      </c>
      <c r="H19" s="892">
        <v>0</v>
      </c>
      <c r="I19" s="892">
        <v>0</v>
      </c>
      <c r="J19" s="892">
        <v>0</v>
      </c>
      <c r="K19" s="892">
        <v>0</v>
      </c>
      <c r="L19" s="892">
        <v>0</v>
      </c>
      <c r="M19" s="892">
        <v>0</v>
      </c>
      <c r="N19" s="892">
        <v>238425.32809999996</v>
      </c>
    </row>
    <row r="20" spans="1:22" ht="15" thickBot="1" x14ac:dyDescent="0.35">
      <c r="A20" s="636" t="s">
        <v>1306</v>
      </c>
      <c r="B20" s="637" t="s">
        <v>1291</v>
      </c>
      <c r="C20" s="892">
        <v>0</v>
      </c>
      <c r="D20" s="882">
        <v>0</v>
      </c>
      <c r="E20" s="882">
        <v>0</v>
      </c>
      <c r="F20" s="882">
        <v>0</v>
      </c>
      <c r="G20" s="882">
        <v>0</v>
      </c>
      <c r="H20" s="882">
        <v>0</v>
      </c>
      <c r="I20" s="882">
        <v>0</v>
      </c>
      <c r="J20" s="882">
        <v>0</v>
      </c>
      <c r="K20" s="882">
        <v>0</v>
      </c>
      <c r="L20" s="882">
        <v>0</v>
      </c>
      <c r="M20" s="882">
        <v>0</v>
      </c>
      <c r="N20" s="882">
        <v>0</v>
      </c>
      <c r="R20" s="884"/>
    </row>
    <row r="21" spans="1:22" ht="15" thickBot="1" x14ac:dyDescent="0.35">
      <c r="A21" s="636" t="s">
        <v>1307</v>
      </c>
      <c r="B21" s="637" t="s">
        <v>1293</v>
      </c>
      <c r="C21" s="892">
        <v>15718066.972110001</v>
      </c>
      <c r="D21" s="882">
        <v>15718066.972110001</v>
      </c>
      <c r="E21" s="882">
        <v>0</v>
      </c>
      <c r="F21" s="882">
        <v>0</v>
      </c>
      <c r="G21" s="882">
        <v>0</v>
      </c>
      <c r="H21" s="882">
        <v>0</v>
      </c>
      <c r="I21" s="882">
        <v>0</v>
      </c>
      <c r="J21" s="882">
        <v>0</v>
      </c>
      <c r="K21" s="882">
        <v>0</v>
      </c>
      <c r="L21" s="882">
        <v>0</v>
      </c>
      <c r="M21" s="882">
        <v>0</v>
      </c>
      <c r="N21" s="882">
        <v>0</v>
      </c>
      <c r="R21" s="884"/>
    </row>
    <row r="22" spans="1:22" ht="15" thickBot="1" x14ac:dyDescent="0.35">
      <c r="A22" s="636" t="s">
        <v>1308</v>
      </c>
      <c r="B22" s="637" t="s">
        <v>1295</v>
      </c>
      <c r="C22" s="892">
        <v>565289.26164000004</v>
      </c>
      <c r="D22" s="882">
        <v>565289.26164000004</v>
      </c>
      <c r="E22" s="882">
        <v>0</v>
      </c>
      <c r="F22" s="882">
        <v>0</v>
      </c>
      <c r="G22" s="882">
        <v>0</v>
      </c>
      <c r="H22" s="882">
        <v>0</v>
      </c>
      <c r="I22" s="882">
        <v>0</v>
      </c>
      <c r="J22" s="882">
        <v>0</v>
      </c>
      <c r="K22" s="882">
        <v>0</v>
      </c>
      <c r="L22" s="882">
        <v>0</v>
      </c>
      <c r="M22" s="882">
        <v>0</v>
      </c>
      <c r="N22" s="882">
        <v>0</v>
      </c>
      <c r="R22" s="884"/>
    </row>
    <row r="23" spans="1:22" ht="15" thickBot="1" x14ac:dyDescent="0.35">
      <c r="A23" s="636" t="s">
        <v>1309</v>
      </c>
      <c r="B23" s="637" t="s">
        <v>1297</v>
      </c>
      <c r="C23" s="892">
        <v>623954.39844999998</v>
      </c>
      <c r="D23" s="882">
        <v>623954.3984500001</v>
      </c>
      <c r="E23" s="882">
        <v>0</v>
      </c>
      <c r="F23" s="882">
        <v>205500.29196999996</v>
      </c>
      <c r="G23" s="882">
        <v>205500.29196999996</v>
      </c>
      <c r="H23" s="882">
        <v>0</v>
      </c>
      <c r="I23" s="882">
        <v>0</v>
      </c>
      <c r="J23" s="882">
        <v>0</v>
      </c>
      <c r="K23" s="882">
        <v>0</v>
      </c>
      <c r="L23" s="882">
        <v>0</v>
      </c>
      <c r="M23" s="882">
        <v>0</v>
      </c>
      <c r="N23" s="882">
        <v>205500.29196999996</v>
      </c>
    </row>
    <row r="24" spans="1:22" ht="15" thickBot="1" x14ac:dyDescent="0.35">
      <c r="A24" s="636" t="s">
        <v>1310</v>
      </c>
      <c r="B24" s="637" t="s">
        <v>1299</v>
      </c>
      <c r="C24" s="892">
        <v>2791514.4123500003</v>
      </c>
      <c r="D24" s="882">
        <v>2791514.4123500003</v>
      </c>
      <c r="E24" s="882">
        <v>0</v>
      </c>
      <c r="F24" s="882">
        <v>32925.03613</v>
      </c>
      <c r="G24" s="882">
        <v>32925.03613</v>
      </c>
      <c r="H24" s="882">
        <v>0</v>
      </c>
      <c r="I24" s="882">
        <v>0</v>
      </c>
      <c r="J24" s="882">
        <v>0</v>
      </c>
      <c r="K24" s="882">
        <v>0</v>
      </c>
      <c r="L24" s="882">
        <v>0</v>
      </c>
      <c r="M24" s="882">
        <v>0</v>
      </c>
      <c r="N24" s="882">
        <v>32925.03613</v>
      </c>
    </row>
    <row r="25" spans="1:22" ht="15" thickBot="1" x14ac:dyDescent="0.35">
      <c r="A25" s="638" t="s">
        <v>1311</v>
      </c>
      <c r="B25" s="639" t="s">
        <v>1074</v>
      </c>
      <c r="C25" s="892">
        <v>3127051.6958400002</v>
      </c>
      <c r="D25" s="883"/>
      <c r="E25" s="883"/>
      <c r="F25" s="882">
        <v>0</v>
      </c>
      <c r="G25" s="883"/>
      <c r="H25" s="883"/>
      <c r="I25" s="883"/>
      <c r="J25" s="883"/>
      <c r="K25" s="883"/>
      <c r="L25" s="883"/>
      <c r="M25" s="883"/>
      <c r="N25" s="882">
        <v>0</v>
      </c>
    </row>
    <row r="26" spans="1:22" ht="15" thickBot="1" x14ac:dyDescent="0.35">
      <c r="A26" s="636" t="s">
        <v>1312</v>
      </c>
      <c r="B26" s="637" t="s">
        <v>1291</v>
      </c>
      <c r="C26" s="892">
        <v>0</v>
      </c>
      <c r="D26" s="883"/>
      <c r="E26" s="883"/>
      <c r="F26" s="882">
        <v>0</v>
      </c>
      <c r="G26" s="883"/>
      <c r="H26" s="883"/>
      <c r="I26" s="883"/>
      <c r="J26" s="883"/>
      <c r="K26" s="883"/>
      <c r="L26" s="883"/>
      <c r="M26" s="883"/>
      <c r="N26" s="882">
        <v>0</v>
      </c>
    </row>
    <row r="27" spans="1:22" ht="15" thickBot="1" x14ac:dyDescent="0.35">
      <c r="A27" s="636" t="s">
        <v>1313</v>
      </c>
      <c r="B27" s="637" t="s">
        <v>1293</v>
      </c>
      <c r="C27" s="892">
        <v>0</v>
      </c>
      <c r="D27" s="883"/>
      <c r="E27" s="883"/>
      <c r="F27" s="882">
        <v>0</v>
      </c>
      <c r="G27" s="883"/>
      <c r="H27" s="883"/>
      <c r="I27" s="883"/>
      <c r="J27" s="883"/>
      <c r="K27" s="883"/>
      <c r="L27" s="883"/>
      <c r="M27" s="883"/>
      <c r="N27" s="882">
        <v>0</v>
      </c>
    </row>
    <row r="28" spans="1:22" ht="15" thickBot="1" x14ac:dyDescent="0.35">
      <c r="A28" s="636" t="s">
        <v>1314</v>
      </c>
      <c r="B28" s="637" t="s">
        <v>1295</v>
      </c>
      <c r="C28" s="892">
        <v>30000</v>
      </c>
      <c r="D28" s="883"/>
      <c r="E28" s="883"/>
      <c r="F28" s="882">
        <v>0</v>
      </c>
      <c r="G28" s="883"/>
      <c r="H28" s="883"/>
      <c r="I28" s="883"/>
      <c r="J28" s="883"/>
      <c r="K28" s="883"/>
      <c r="L28" s="883"/>
      <c r="M28" s="883"/>
      <c r="N28" s="882">
        <v>0</v>
      </c>
    </row>
    <row r="29" spans="1:22" ht="15" thickBot="1" x14ac:dyDescent="0.35">
      <c r="A29" s="636" t="s">
        <v>1315</v>
      </c>
      <c r="B29" s="637" t="s">
        <v>1297</v>
      </c>
      <c r="C29" s="892">
        <v>207001.60636000001</v>
      </c>
      <c r="D29" s="883"/>
      <c r="E29" s="883"/>
      <c r="F29" s="882">
        <v>0</v>
      </c>
      <c r="G29" s="883"/>
      <c r="H29" s="883"/>
      <c r="I29" s="883"/>
      <c r="J29" s="883"/>
      <c r="K29" s="883"/>
      <c r="L29" s="883"/>
      <c r="M29" s="883"/>
      <c r="N29" s="882">
        <v>0</v>
      </c>
    </row>
    <row r="30" spans="1:22" ht="15" thickBot="1" x14ac:dyDescent="0.35">
      <c r="A30" s="636" t="s">
        <v>1316</v>
      </c>
      <c r="B30" s="637" t="s">
        <v>1299</v>
      </c>
      <c r="C30" s="892">
        <v>1566882.6884699999</v>
      </c>
      <c r="D30" s="883"/>
      <c r="E30" s="883"/>
      <c r="F30" s="882">
        <v>0</v>
      </c>
      <c r="G30" s="883"/>
      <c r="H30" s="883"/>
      <c r="I30" s="883"/>
      <c r="J30" s="883"/>
      <c r="K30" s="883"/>
      <c r="L30" s="883"/>
      <c r="M30" s="883"/>
      <c r="N30" s="882">
        <v>0</v>
      </c>
    </row>
    <row r="31" spans="1:22" ht="15" thickBot="1" x14ac:dyDescent="0.35">
      <c r="A31" s="636" t="s">
        <v>1317</v>
      </c>
      <c r="B31" s="637" t="s">
        <v>1303</v>
      </c>
      <c r="C31" s="892">
        <v>1323167.4010100001</v>
      </c>
      <c r="D31" s="883"/>
      <c r="E31" s="883"/>
      <c r="F31" s="882">
        <v>0</v>
      </c>
      <c r="G31" s="883"/>
      <c r="H31" s="883"/>
      <c r="I31" s="883"/>
      <c r="J31" s="883"/>
      <c r="K31" s="883"/>
      <c r="L31" s="883"/>
      <c r="M31" s="883"/>
      <c r="N31" s="882">
        <v>0</v>
      </c>
    </row>
    <row r="32" spans="1:22" ht="15" thickBot="1" x14ac:dyDescent="0.35">
      <c r="A32" s="640" t="s">
        <v>1318</v>
      </c>
      <c r="B32" s="641" t="s">
        <v>537</v>
      </c>
      <c r="C32" s="892">
        <v>126119242.83309999</v>
      </c>
      <c r="D32" s="892">
        <v>122954261.99820998</v>
      </c>
      <c r="E32" s="892">
        <v>37929.139049999998</v>
      </c>
      <c r="F32" s="882">
        <v>2027561.6508500003</v>
      </c>
      <c r="G32" s="892">
        <v>1214110.96551</v>
      </c>
      <c r="H32" s="892">
        <v>577637.55604000005</v>
      </c>
      <c r="I32" s="892">
        <v>1254.8591899999997</v>
      </c>
      <c r="J32" s="892">
        <v>3444.2837900000004</v>
      </c>
      <c r="K32" s="892">
        <v>223439.07994</v>
      </c>
      <c r="L32" s="892">
        <v>1.6870400000000001</v>
      </c>
      <c r="M32" s="892">
        <v>7673.2193399999996</v>
      </c>
      <c r="N32" s="892">
        <v>2027561.6508500001</v>
      </c>
    </row>
  </sheetData>
  <mergeCells count="17">
    <mergeCell ref="L7:L9"/>
    <mergeCell ref="M7:M9"/>
    <mergeCell ref="C5:N5"/>
    <mergeCell ref="C6:E6"/>
    <mergeCell ref="F6:N6"/>
    <mergeCell ref="F7:F9"/>
    <mergeCell ref="G7:G9"/>
    <mergeCell ref="N7:N9"/>
    <mergeCell ref="H7:H9"/>
    <mergeCell ref="I7:I9"/>
    <mergeCell ref="J7:J9"/>
    <mergeCell ref="K7:K9"/>
    <mergeCell ref="A7:A8"/>
    <mergeCell ref="B7:B8"/>
    <mergeCell ref="C7:C8"/>
    <mergeCell ref="D7:D9"/>
    <mergeCell ref="E7:E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2:K24"/>
  <sheetViews>
    <sheetView showGridLines="0" zoomScaleNormal="100" workbookViewId="0"/>
  </sheetViews>
  <sheetFormatPr defaultRowHeight="14.4" x14ac:dyDescent="0.3"/>
  <cols>
    <col min="2" max="2" width="4.44140625" customWidth="1"/>
    <col min="3" max="3" width="14.5546875" customWidth="1"/>
    <col min="8" max="8" width="12.44140625" customWidth="1"/>
    <col min="9" max="9" width="16" customWidth="1"/>
    <col min="10" max="10" width="10.88671875" customWidth="1"/>
    <col min="11" max="11" width="6.5546875" customWidth="1"/>
  </cols>
  <sheetData>
    <row r="2" spans="2:11" ht="18" x14ac:dyDescent="0.3">
      <c r="B2" s="44" t="s">
        <v>1366</v>
      </c>
    </row>
    <row r="3" spans="2:11" ht="15.6" x14ac:dyDescent="0.3">
      <c r="B3" s="193"/>
      <c r="C3" s="267"/>
      <c r="D3" s="267"/>
      <c r="E3" s="267"/>
      <c r="H3" s="267"/>
      <c r="I3" s="267"/>
      <c r="J3" s="279"/>
      <c r="K3" s="267"/>
    </row>
    <row r="4" spans="2:11" ht="16.2" thickBot="1" x14ac:dyDescent="0.35">
      <c r="B4" s="193"/>
      <c r="C4" s="267"/>
      <c r="D4" s="267"/>
      <c r="E4" s="267"/>
      <c r="F4" s="1191"/>
      <c r="G4" s="1191"/>
      <c r="H4" s="267"/>
      <c r="I4" s="267"/>
      <c r="J4" s="279"/>
      <c r="K4" s="267"/>
    </row>
    <row r="5" spans="2:11" ht="16.2" thickBot="1" x14ac:dyDescent="0.35">
      <c r="B5" s="268"/>
      <c r="C5" s="268"/>
      <c r="D5" s="627" t="s">
        <v>499</v>
      </c>
      <c r="E5" s="628" t="s">
        <v>500</v>
      </c>
      <c r="F5" s="628" t="s">
        <v>501</v>
      </c>
      <c r="G5" s="628" t="s">
        <v>539</v>
      </c>
      <c r="H5" s="628" t="s">
        <v>540</v>
      </c>
      <c r="I5" s="628" t="s">
        <v>1367</v>
      </c>
      <c r="J5" s="1160" t="s">
        <v>662</v>
      </c>
      <c r="K5" s="1162"/>
    </row>
    <row r="6" spans="2:11" ht="84" customHeight="1" thickBot="1" x14ac:dyDescent="0.35">
      <c r="B6" s="268"/>
      <c r="C6" s="268"/>
      <c r="D6" s="1169" t="s">
        <v>1277</v>
      </c>
      <c r="E6" s="1170"/>
      <c r="F6" s="1170"/>
      <c r="G6" s="1166"/>
      <c r="H6" s="1171" t="s">
        <v>1368</v>
      </c>
      <c r="I6" s="1172" t="s">
        <v>1369</v>
      </c>
      <c r="J6" s="1169" t="s">
        <v>1370</v>
      </c>
      <c r="K6" s="1171"/>
    </row>
    <row r="7" spans="2:11" ht="34.5" customHeight="1" thickBot="1" x14ac:dyDescent="0.35">
      <c r="B7" s="280"/>
      <c r="C7" s="280"/>
      <c r="D7" s="646"/>
      <c r="E7" s="1169" t="s">
        <v>1371</v>
      </c>
      <c r="F7" s="1171"/>
      <c r="G7" s="1196" t="s">
        <v>1372</v>
      </c>
      <c r="H7" s="1192"/>
      <c r="I7" s="1181"/>
      <c r="J7" s="1193"/>
      <c r="K7" s="1192"/>
    </row>
    <row r="8" spans="2:11" ht="15.6" x14ac:dyDescent="0.3">
      <c r="B8" s="268"/>
      <c r="C8" s="268"/>
      <c r="D8" s="646"/>
      <c r="E8" s="1199"/>
      <c r="F8" s="1172" t="s">
        <v>1349</v>
      </c>
      <c r="G8" s="1197"/>
      <c r="H8" s="1199"/>
      <c r="I8" s="1181"/>
      <c r="J8" s="1193"/>
      <c r="K8" s="1192"/>
    </row>
    <row r="9" spans="2:11" ht="16.2" thickBot="1" x14ac:dyDescent="0.35">
      <c r="B9" s="268"/>
      <c r="C9" s="268"/>
      <c r="D9" s="646"/>
      <c r="E9" s="1200"/>
      <c r="F9" s="1174"/>
      <c r="G9" s="1198"/>
      <c r="H9" s="1200"/>
      <c r="I9" s="1174"/>
      <c r="J9" s="1194"/>
      <c r="K9" s="1195"/>
    </row>
    <row r="10" spans="2:11" ht="28.2" thickBot="1" x14ac:dyDescent="0.35">
      <c r="B10" s="648" t="s">
        <v>1004</v>
      </c>
      <c r="C10" s="649" t="s">
        <v>1373</v>
      </c>
      <c r="D10" s="650"/>
      <c r="E10" s="651"/>
      <c r="F10" s="650"/>
      <c r="G10" s="650"/>
      <c r="H10" s="650"/>
      <c r="I10" s="652"/>
      <c r="J10" s="1201"/>
      <c r="K10" s="1202"/>
    </row>
    <row r="11" spans="2:11" ht="15" thickBot="1" x14ac:dyDescent="0.35">
      <c r="B11" s="636" t="s">
        <v>1010</v>
      </c>
      <c r="C11" s="653" t="s">
        <v>1374</v>
      </c>
      <c r="D11" s="639"/>
      <c r="E11" s="639"/>
      <c r="F11" s="639"/>
      <c r="G11" s="639"/>
      <c r="H11" s="639"/>
      <c r="I11" s="654"/>
      <c r="J11" s="1189"/>
      <c r="K11" s="1190"/>
    </row>
    <row r="12" spans="2:11" ht="15" thickBot="1" x14ac:dyDescent="0.35">
      <c r="B12" s="636" t="s">
        <v>1292</v>
      </c>
      <c r="C12" s="653" t="s">
        <v>1375</v>
      </c>
      <c r="D12" s="639"/>
      <c r="E12" s="639"/>
      <c r="F12" s="639"/>
      <c r="G12" s="639"/>
      <c r="H12" s="639"/>
      <c r="I12" s="654"/>
      <c r="J12" s="1189"/>
      <c r="K12" s="1190"/>
    </row>
    <row r="13" spans="2:11" ht="15" thickBot="1" x14ac:dyDescent="0.35">
      <c r="B13" s="636" t="s">
        <v>1294</v>
      </c>
      <c r="C13" s="653" t="s">
        <v>1376</v>
      </c>
      <c r="D13" s="639"/>
      <c r="E13" s="639"/>
      <c r="F13" s="639"/>
      <c r="G13" s="639"/>
      <c r="H13" s="639"/>
      <c r="I13" s="654"/>
      <c r="J13" s="1189"/>
      <c r="K13" s="1190"/>
    </row>
    <row r="14" spans="2:11" ht="15" thickBot="1" x14ac:dyDescent="0.35">
      <c r="B14" s="636" t="s">
        <v>1296</v>
      </c>
      <c r="C14" s="653" t="s">
        <v>1377</v>
      </c>
      <c r="D14" s="639"/>
      <c r="E14" s="639"/>
      <c r="F14" s="639"/>
      <c r="G14" s="639"/>
      <c r="H14" s="639"/>
      <c r="I14" s="654"/>
      <c r="J14" s="1189"/>
      <c r="K14" s="1190"/>
    </row>
    <row r="15" spans="2:11" ht="15" thickBot="1" x14ac:dyDescent="0.35">
      <c r="B15" s="636" t="s">
        <v>1298</v>
      </c>
      <c r="C15" s="653" t="s">
        <v>1378</v>
      </c>
      <c r="D15" s="639"/>
      <c r="E15" s="639"/>
      <c r="F15" s="639"/>
      <c r="G15" s="639"/>
      <c r="H15" s="639"/>
      <c r="I15" s="654"/>
      <c r="J15" s="1189"/>
      <c r="K15" s="1190"/>
    </row>
    <row r="16" spans="2:11" ht="15" thickBot="1" x14ac:dyDescent="0.35">
      <c r="B16" s="636" t="s">
        <v>1300</v>
      </c>
      <c r="C16" s="653" t="s">
        <v>1379</v>
      </c>
      <c r="D16" s="639"/>
      <c r="E16" s="639"/>
      <c r="F16" s="639"/>
      <c r="G16" s="639"/>
      <c r="H16" s="639"/>
      <c r="I16" s="654"/>
      <c r="J16" s="1189"/>
      <c r="K16" s="1190"/>
    </row>
    <row r="17" spans="2:11" ht="28.2" thickBot="1" x14ac:dyDescent="0.35">
      <c r="B17" s="636" t="s">
        <v>1302</v>
      </c>
      <c r="C17" s="641" t="s">
        <v>1074</v>
      </c>
      <c r="D17" s="651"/>
      <c r="E17" s="651"/>
      <c r="F17" s="651"/>
      <c r="G17" s="655"/>
      <c r="H17" s="655"/>
      <c r="I17" s="651"/>
      <c r="J17" s="1185"/>
      <c r="K17" s="1186"/>
    </row>
    <row r="18" spans="2:11" ht="15" thickBot="1" x14ac:dyDescent="0.35">
      <c r="B18" s="638" t="s">
        <v>1304</v>
      </c>
      <c r="C18" s="653" t="s">
        <v>1374</v>
      </c>
      <c r="D18" s="639"/>
      <c r="E18" s="639"/>
      <c r="F18" s="639"/>
      <c r="G18" s="654"/>
      <c r="H18" s="654"/>
      <c r="I18" s="639"/>
      <c r="J18" s="1185"/>
      <c r="K18" s="1186"/>
    </row>
    <row r="19" spans="2:11" ht="15" thickBot="1" x14ac:dyDescent="0.35">
      <c r="B19" s="636" t="s">
        <v>1306</v>
      </c>
      <c r="C19" s="653" t="s">
        <v>1375</v>
      </c>
      <c r="D19" s="639"/>
      <c r="E19" s="639"/>
      <c r="F19" s="639"/>
      <c r="G19" s="654"/>
      <c r="H19" s="654"/>
      <c r="I19" s="639"/>
      <c r="J19" s="1185"/>
      <c r="K19" s="1186"/>
    </row>
    <row r="20" spans="2:11" ht="15" thickBot="1" x14ac:dyDescent="0.35">
      <c r="B20" s="636" t="s">
        <v>1307</v>
      </c>
      <c r="C20" s="653" t="s">
        <v>1376</v>
      </c>
      <c r="D20" s="639"/>
      <c r="E20" s="639"/>
      <c r="F20" s="639"/>
      <c r="G20" s="654"/>
      <c r="H20" s="654"/>
      <c r="I20" s="639"/>
      <c r="J20" s="1185"/>
      <c r="K20" s="1186"/>
    </row>
    <row r="21" spans="2:11" ht="15" thickBot="1" x14ac:dyDescent="0.35">
      <c r="B21" s="636" t="s">
        <v>1308</v>
      </c>
      <c r="C21" s="653" t="s">
        <v>1377</v>
      </c>
      <c r="D21" s="639"/>
      <c r="E21" s="639"/>
      <c r="F21" s="639"/>
      <c r="G21" s="654"/>
      <c r="H21" s="654"/>
      <c r="I21" s="639"/>
      <c r="J21" s="1185"/>
      <c r="K21" s="1186"/>
    </row>
    <row r="22" spans="2:11" ht="15" thickBot="1" x14ac:dyDescent="0.35">
      <c r="B22" s="636" t="s">
        <v>1309</v>
      </c>
      <c r="C22" s="653" t="s">
        <v>1378</v>
      </c>
      <c r="D22" s="639"/>
      <c r="E22" s="639"/>
      <c r="F22" s="639"/>
      <c r="G22" s="654"/>
      <c r="H22" s="654"/>
      <c r="I22" s="639"/>
      <c r="J22" s="1185"/>
      <c r="K22" s="1186"/>
    </row>
    <row r="23" spans="2:11" ht="15" thickBot="1" x14ac:dyDescent="0.35">
      <c r="B23" s="636" t="s">
        <v>1310</v>
      </c>
      <c r="C23" s="653" t="s">
        <v>1379</v>
      </c>
      <c r="D23" s="639"/>
      <c r="E23" s="639"/>
      <c r="F23" s="639"/>
      <c r="G23" s="654"/>
      <c r="H23" s="654"/>
      <c r="I23" s="639"/>
      <c r="J23" s="1185"/>
      <c r="K23" s="1186"/>
    </row>
    <row r="24" spans="2:11" ht="15" thickBot="1" x14ac:dyDescent="0.35">
      <c r="B24" s="656" t="s">
        <v>1311</v>
      </c>
      <c r="C24" s="641" t="s">
        <v>537</v>
      </c>
      <c r="D24" s="639"/>
      <c r="E24" s="639"/>
      <c r="F24" s="639"/>
      <c r="G24" s="639"/>
      <c r="H24" s="639"/>
      <c r="I24" s="639"/>
      <c r="J24" s="1187"/>
      <c r="K24" s="1188"/>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2:L46"/>
  <sheetViews>
    <sheetView showGridLines="0" topLeftCell="A5" zoomScaleNormal="100" workbookViewId="0">
      <selection activeCell="B16" sqref="B16"/>
    </sheetView>
  </sheetViews>
  <sheetFormatPr defaultRowHeight="14.4" x14ac:dyDescent="0.3"/>
  <cols>
    <col min="1" max="1" width="8.88671875" customWidth="1"/>
    <col min="2" max="2" width="127.6640625" customWidth="1"/>
    <col min="3" max="3" width="31.6640625" customWidth="1"/>
  </cols>
  <sheetData>
    <row r="2" spans="2:12" ht="22.5" customHeight="1" x14ac:dyDescent="0.3">
      <c r="B2" s="543"/>
    </row>
    <row r="3" spans="2:12" ht="20.25" customHeight="1" x14ac:dyDescent="0.3">
      <c r="B3" s="561" t="s">
        <v>483</v>
      </c>
    </row>
    <row r="5" spans="2:12" ht="72.599999999999994" customHeight="1" x14ac:dyDescent="0.3">
      <c r="B5" s="543" t="s">
        <v>486</v>
      </c>
      <c r="C5" s="436"/>
      <c r="D5" s="436"/>
      <c r="E5" s="436"/>
      <c r="F5" s="436"/>
      <c r="G5" s="436"/>
      <c r="H5" s="436"/>
      <c r="I5" s="436"/>
      <c r="J5" s="436"/>
      <c r="K5" s="436"/>
      <c r="L5" s="436"/>
    </row>
    <row r="6" spans="2:12" ht="12.6" customHeight="1" x14ac:dyDescent="0.3"/>
    <row r="7" spans="2:12" ht="22.5" customHeight="1" x14ac:dyDescent="0.3">
      <c r="B7" s="835" t="s">
        <v>487</v>
      </c>
      <c r="C7" s="864"/>
    </row>
    <row r="8" spans="2:12" ht="25.2" customHeight="1" x14ac:dyDescent="0.3">
      <c r="B8" s="866" t="s">
        <v>488</v>
      </c>
      <c r="C8" s="864"/>
    </row>
    <row r="9" spans="2:12" ht="34.200000000000003" customHeight="1" x14ac:dyDescent="0.3">
      <c r="B9" s="865" t="s">
        <v>489</v>
      </c>
      <c r="C9" s="14"/>
    </row>
    <row r="10" spans="2:12" ht="31.2" customHeight="1" x14ac:dyDescent="0.3">
      <c r="B10" s="865" t="s">
        <v>490</v>
      </c>
      <c r="C10" s="998"/>
      <c r="D10" s="999"/>
      <c r="E10" s="999"/>
      <c r="F10" s="1000"/>
    </row>
    <row r="11" spans="2:12" ht="34.200000000000003" customHeight="1" x14ac:dyDescent="0.3">
      <c r="B11" s="436"/>
    </row>
    <row r="12" spans="2:12" ht="28.8" x14ac:dyDescent="0.3">
      <c r="B12" s="313" t="s">
        <v>491</v>
      </c>
    </row>
    <row r="13" spans="2:12" x14ac:dyDescent="0.3">
      <c r="B13" s="529"/>
    </row>
    <row r="14" spans="2:12" ht="28.8" x14ac:dyDescent="0.3">
      <c r="B14" s="914" t="s">
        <v>492</v>
      </c>
    </row>
    <row r="15" spans="2:12" x14ac:dyDescent="0.3">
      <c r="B15" s="532"/>
    </row>
    <row r="16" spans="2:12" x14ac:dyDescent="0.3">
      <c r="B16" s="914" t="s">
        <v>493</v>
      </c>
    </row>
    <row r="17" spans="2:2" x14ac:dyDescent="0.3">
      <c r="B17" s="532"/>
    </row>
    <row r="18" spans="2:2" x14ac:dyDescent="0.3">
      <c r="B18" s="532"/>
    </row>
    <row r="19" spans="2:2" x14ac:dyDescent="0.3">
      <c r="B19" s="532"/>
    </row>
    <row r="20" spans="2:2" x14ac:dyDescent="0.3">
      <c r="B20" s="532"/>
    </row>
    <row r="21" spans="2:2" x14ac:dyDescent="0.3">
      <c r="B21" s="532"/>
    </row>
    <row r="22" spans="2:2" x14ac:dyDescent="0.3">
      <c r="B22" s="532"/>
    </row>
    <row r="23" spans="2:2" x14ac:dyDescent="0.3">
      <c r="B23" s="532"/>
    </row>
    <row r="24" spans="2:2" x14ac:dyDescent="0.3">
      <c r="B24" s="532"/>
    </row>
    <row r="25" spans="2:2" x14ac:dyDescent="0.3">
      <c r="B25" s="532"/>
    </row>
    <row r="26" spans="2:2" x14ac:dyDescent="0.3">
      <c r="B26" s="532"/>
    </row>
    <row r="27" spans="2:2" x14ac:dyDescent="0.3">
      <c r="B27" s="532"/>
    </row>
    <row r="28" spans="2:2" x14ac:dyDescent="0.3">
      <c r="B28" s="532"/>
    </row>
    <row r="29" spans="2:2" x14ac:dyDescent="0.3">
      <c r="B29" s="532"/>
    </row>
    <row r="30" spans="2:2" x14ac:dyDescent="0.3">
      <c r="B30" s="532"/>
    </row>
    <row r="31" spans="2:2" x14ac:dyDescent="0.3">
      <c r="B31" s="532"/>
    </row>
    <row r="32" spans="2:2" x14ac:dyDescent="0.3">
      <c r="B32" s="532"/>
    </row>
    <row r="33" spans="2:2" x14ac:dyDescent="0.3">
      <c r="B33" s="532"/>
    </row>
    <row r="34" spans="2:2" x14ac:dyDescent="0.3">
      <c r="B34" s="532"/>
    </row>
    <row r="35" spans="2:2" x14ac:dyDescent="0.3">
      <c r="B35" s="532"/>
    </row>
    <row r="36" spans="2:2" x14ac:dyDescent="0.3">
      <c r="B36" s="532"/>
    </row>
    <row r="37" spans="2:2" x14ac:dyDescent="0.3">
      <c r="B37" s="532"/>
    </row>
    <row r="38" spans="2:2" x14ac:dyDescent="0.3">
      <c r="B38" s="532"/>
    </row>
    <row r="39" spans="2:2" x14ac:dyDescent="0.3">
      <c r="B39" s="532"/>
    </row>
    <row r="40" spans="2:2" x14ac:dyDescent="0.3">
      <c r="B40" s="532"/>
    </row>
    <row r="41" spans="2:2" x14ac:dyDescent="0.3">
      <c r="B41" s="532"/>
    </row>
    <row r="42" spans="2:2" x14ac:dyDescent="0.3">
      <c r="B42" s="532"/>
    </row>
    <row r="43" spans="2:2" x14ac:dyDescent="0.3">
      <c r="B43" s="532"/>
    </row>
    <row r="44" spans="2:2" x14ac:dyDescent="0.3">
      <c r="B44" s="532"/>
    </row>
    <row r="45" spans="2:2" x14ac:dyDescent="0.3">
      <c r="B45" s="532"/>
    </row>
    <row r="46" spans="2:2" x14ac:dyDescent="0.3">
      <c r="B46" s="458"/>
    </row>
  </sheetData>
  <mergeCells count="1">
    <mergeCell ref="C10:F10"/>
  </mergeCell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B2:I28"/>
  <sheetViews>
    <sheetView showGridLines="0" view="pageLayout" zoomScaleNormal="100" workbookViewId="0">
      <selection activeCell="B4" sqref="B4"/>
    </sheetView>
  </sheetViews>
  <sheetFormatPr defaultRowHeight="14.4" x14ac:dyDescent="0.3"/>
  <cols>
    <col min="2" max="2" width="4.5546875" customWidth="1"/>
    <col min="3" max="3" width="25" customWidth="1"/>
    <col min="7" max="7" width="13" customWidth="1"/>
    <col min="8" max="8" width="12.44140625" customWidth="1"/>
    <col min="9" max="9" width="20.44140625" customWidth="1"/>
  </cols>
  <sheetData>
    <row r="2" spans="2:9" ht="18" x14ac:dyDescent="0.3">
      <c r="B2" s="44" t="s">
        <v>229</v>
      </c>
    </row>
    <row r="3" spans="2:9" ht="16.2" thickBot="1" x14ac:dyDescent="0.35">
      <c r="B3" s="193"/>
      <c r="C3" s="267"/>
      <c r="D3" s="267"/>
      <c r="E3" s="1191"/>
      <c r="F3" s="1191"/>
      <c r="G3" s="267"/>
      <c r="H3" s="267"/>
      <c r="I3" s="267"/>
    </row>
    <row r="4" spans="2:9" ht="16.2" thickBot="1" x14ac:dyDescent="0.35">
      <c r="B4" s="268"/>
      <c r="C4" s="268"/>
      <c r="D4" s="803" t="s">
        <v>499</v>
      </c>
      <c r="E4" s="626" t="s">
        <v>500</v>
      </c>
      <c r="F4" s="626" t="s">
        <v>501</v>
      </c>
      <c r="G4" s="626" t="s">
        <v>539</v>
      </c>
      <c r="H4" s="626" t="s">
        <v>540</v>
      </c>
      <c r="I4" s="626" t="s">
        <v>661</v>
      </c>
    </row>
    <row r="5" spans="2:9" ht="19.5" customHeight="1" thickBot="1" x14ac:dyDescent="0.35">
      <c r="B5" s="268"/>
      <c r="C5" s="268"/>
      <c r="D5" s="1150" t="s">
        <v>1380</v>
      </c>
      <c r="E5" s="1151"/>
      <c r="F5" s="1151"/>
      <c r="G5" s="1152"/>
      <c r="H5" s="1205" t="s">
        <v>1368</v>
      </c>
      <c r="I5" s="1154" t="s">
        <v>1370</v>
      </c>
    </row>
    <row r="6" spans="2:9" ht="49.5" customHeight="1" thickBot="1" x14ac:dyDescent="0.35">
      <c r="B6" s="280"/>
      <c r="C6" s="280"/>
      <c r="D6" s="812"/>
      <c r="E6" s="1150" t="s">
        <v>1371</v>
      </c>
      <c r="F6" s="1205"/>
      <c r="G6" s="690" t="s">
        <v>1381</v>
      </c>
      <c r="H6" s="1206"/>
      <c r="I6" s="1208"/>
    </row>
    <row r="7" spans="2:9" ht="15.6" x14ac:dyDescent="0.3">
      <c r="B7" s="268"/>
      <c r="C7" s="268"/>
      <c r="D7" s="813"/>
      <c r="E7" s="1209"/>
      <c r="F7" s="1154" t="s">
        <v>1349</v>
      </c>
      <c r="G7" s="1209"/>
      <c r="H7" s="1206"/>
      <c r="I7" s="1208"/>
    </row>
    <row r="8" spans="2:9" ht="16.2" thickBot="1" x14ac:dyDescent="0.35">
      <c r="B8" s="268"/>
      <c r="C8" s="268"/>
      <c r="D8" s="814"/>
      <c r="E8" s="1210"/>
      <c r="F8" s="1211"/>
      <c r="G8" s="1212"/>
      <c r="H8" s="1207"/>
      <c r="I8" s="1155"/>
    </row>
    <row r="9" spans="2:9" ht="15" thickBot="1" x14ac:dyDescent="0.35">
      <c r="B9" s="807" t="s">
        <v>1004</v>
      </c>
      <c r="C9" s="643" t="s">
        <v>1382</v>
      </c>
      <c r="D9" s="644"/>
      <c r="E9" s="644"/>
      <c r="F9" s="644"/>
      <c r="G9" s="644"/>
      <c r="H9" s="644"/>
      <c r="I9" s="644"/>
    </row>
    <row r="10" spans="2:9" ht="15" thickBot="1" x14ac:dyDescent="0.35">
      <c r="B10" s="815" t="s">
        <v>1010</v>
      </c>
      <c r="C10" s="644" t="s">
        <v>1383</v>
      </c>
      <c r="D10" s="644"/>
      <c r="E10" s="644"/>
      <c r="F10" s="644"/>
      <c r="G10" s="644"/>
      <c r="H10" s="644"/>
      <c r="I10" s="644"/>
    </row>
    <row r="11" spans="2:9" ht="15" thickBot="1" x14ac:dyDescent="0.35">
      <c r="B11" s="815" t="s">
        <v>1292</v>
      </c>
      <c r="C11" s="644" t="s">
        <v>1384</v>
      </c>
      <c r="D11" s="644"/>
      <c r="E11" s="644"/>
      <c r="F11" s="644"/>
      <c r="G11" s="644"/>
      <c r="H11" s="644"/>
      <c r="I11" s="644"/>
    </row>
    <row r="12" spans="2:9" ht="24.6" thickBot="1" x14ac:dyDescent="0.35">
      <c r="B12" s="815" t="s">
        <v>1294</v>
      </c>
      <c r="C12" s="644" t="s">
        <v>1385</v>
      </c>
      <c r="D12" s="644"/>
      <c r="E12" s="644"/>
      <c r="F12" s="644"/>
      <c r="G12" s="644"/>
      <c r="H12" s="644"/>
      <c r="I12" s="644"/>
    </row>
    <row r="13" spans="2:9" ht="15" thickBot="1" x14ac:dyDescent="0.35">
      <c r="B13" s="815" t="s">
        <v>1296</v>
      </c>
      <c r="C13" s="644" t="s">
        <v>1386</v>
      </c>
      <c r="D13" s="644"/>
      <c r="E13" s="644"/>
      <c r="F13" s="644"/>
      <c r="G13" s="644"/>
      <c r="H13" s="644"/>
      <c r="I13" s="644"/>
    </row>
    <row r="14" spans="2:9" ht="15" thickBot="1" x14ac:dyDescent="0.35">
      <c r="B14" s="815" t="s">
        <v>1298</v>
      </c>
      <c r="C14" s="644" t="s">
        <v>1387</v>
      </c>
      <c r="D14" s="644"/>
      <c r="E14" s="644"/>
      <c r="F14" s="644"/>
      <c r="G14" s="644"/>
      <c r="H14" s="644"/>
      <c r="I14" s="644"/>
    </row>
    <row r="15" spans="2:9" ht="15" thickBot="1" x14ac:dyDescent="0.35">
      <c r="B15" s="815" t="s">
        <v>1300</v>
      </c>
      <c r="C15" s="644" t="s">
        <v>1388</v>
      </c>
      <c r="D15" s="644"/>
      <c r="E15" s="644"/>
      <c r="F15" s="644"/>
      <c r="G15" s="644"/>
      <c r="H15" s="644"/>
      <c r="I15" s="644"/>
    </row>
    <row r="16" spans="2:9" ht="15" thickBot="1" x14ac:dyDescent="0.35">
      <c r="B16" s="815" t="s">
        <v>1302</v>
      </c>
      <c r="C16" s="644" t="s">
        <v>1389</v>
      </c>
      <c r="D16" s="644"/>
      <c r="E16" s="644"/>
      <c r="F16" s="644"/>
      <c r="G16" s="644"/>
      <c r="H16" s="644"/>
      <c r="I16" s="644"/>
    </row>
    <row r="17" spans="2:9" ht="24.6" thickBot="1" x14ac:dyDescent="0.35">
      <c r="B17" s="810" t="s">
        <v>1304</v>
      </c>
      <c r="C17" s="644" t="s">
        <v>1390</v>
      </c>
      <c r="D17" s="644"/>
      <c r="E17" s="644"/>
      <c r="F17" s="644"/>
      <c r="G17" s="644"/>
      <c r="H17" s="644"/>
      <c r="I17" s="644"/>
    </row>
    <row r="18" spans="2:9" ht="15" thickBot="1" x14ac:dyDescent="0.35">
      <c r="B18" s="815" t="s">
        <v>1306</v>
      </c>
      <c r="C18" s="644" t="s">
        <v>1391</v>
      </c>
      <c r="D18" s="644"/>
      <c r="E18" s="644"/>
      <c r="F18" s="644"/>
      <c r="G18" s="644"/>
      <c r="H18" s="644"/>
      <c r="I18" s="644"/>
    </row>
    <row r="19" spans="2:9" ht="15" thickBot="1" x14ac:dyDescent="0.35">
      <c r="B19" s="815" t="s">
        <v>1307</v>
      </c>
      <c r="C19" s="644" t="s">
        <v>1392</v>
      </c>
      <c r="D19" s="644"/>
      <c r="E19" s="1203"/>
      <c r="F19" s="1204"/>
      <c r="G19" s="644"/>
      <c r="H19" s="644"/>
      <c r="I19" s="644"/>
    </row>
    <row r="20" spans="2:9" ht="15" thickBot="1" x14ac:dyDescent="0.35">
      <c r="B20" s="815" t="s">
        <v>1308</v>
      </c>
      <c r="C20" s="644" t="s">
        <v>1393</v>
      </c>
      <c r="D20" s="644"/>
      <c r="E20" s="644"/>
      <c r="F20" s="644"/>
      <c r="G20" s="644"/>
      <c r="H20" s="644"/>
      <c r="I20" s="644"/>
    </row>
    <row r="21" spans="2:9" ht="24.6" thickBot="1" x14ac:dyDescent="0.35">
      <c r="B21" s="815" t="s">
        <v>1309</v>
      </c>
      <c r="C21" s="644" t="s">
        <v>1394</v>
      </c>
      <c r="D21" s="644"/>
      <c r="E21" s="644"/>
      <c r="F21" s="644"/>
      <c r="G21" s="644"/>
      <c r="H21" s="644"/>
      <c r="I21" s="644"/>
    </row>
    <row r="22" spans="2:9" ht="24.6" thickBot="1" x14ac:dyDescent="0.35">
      <c r="B22" s="815" t="s">
        <v>1310</v>
      </c>
      <c r="C22" s="644" t="s">
        <v>1395</v>
      </c>
      <c r="D22" s="644"/>
      <c r="E22" s="644"/>
      <c r="F22" s="644"/>
      <c r="G22" s="644"/>
      <c r="H22" s="644"/>
      <c r="I22" s="644"/>
    </row>
    <row r="23" spans="2:9" ht="24.6" thickBot="1" x14ac:dyDescent="0.35">
      <c r="B23" s="810" t="s">
        <v>1311</v>
      </c>
      <c r="C23" s="644" t="s">
        <v>1396</v>
      </c>
      <c r="D23" s="644"/>
      <c r="E23" s="644"/>
      <c r="F23" s="644"/>
      <c r="G23" s="644"/>
      <c r="H23" s="644"/>
      <c r="I23" s="644"/>
    </row>
    <row r="24" spans="2:9" ht="15" thickBot="1" x14ac:dyDescent="0.35">
      <c r="B24" s="815" t="s">
        <v>1312</v>
      </c>
      <c r="C24" s="644" t="s">
        <v>1397</v>
      </c>
      <c r="D24" s="644"/>
      <c r="E24" s="644"/>
      <c r="F24" s="644"/>
      <c r="G24" s="644"/>
      <c r="H24" s="644"/>
      <c r="I24" s="644"/>
    </row>
    <row r="25" spans="2:9" ht="15" thickBot="1" x14ac:dyDescent="0.35">
      <c r="B25" s="815" t="s">
        <v>1313</v>
      </c>
      <c r="C25" s="644" t="s">
        <v>1398</v>
      </c>
      <c r="D25" s="644"/>
      <c r="E25" s="644"/>
      <c r="F25" s="644"/>
      <c r="G25" s="644"/>
      <c r="H25" s="644"/>
      <c r="I25" s="644"/>
    </row>
    <row r="26" spans="2:9" ht="24.6" thickBot="1" x14ac:dyDescent="0.35">
      <c r="B26" s="815" t="s">
        <v>1314</v>
      </c>
      <c r="C26" s="644" t="s">
        <v>1399</v>
      </c>
      <c r="D26" s="644"/>
      <c r="E26" s="644"/>
      <c r="F26" s="644"/>
      <c r="G26" s="644"/>
      <c r="H26" s="644"/>
      <c r="I26" s="644"/>
    </row>
    <row r="27" spans="2:9" ht="15" thickBot="1" x14ac:dyDescent="0.35">
      <c r="B27" s="815" t="s">
        <v>1315</v>
      </c>
      <c r="C27" s="644" t="s">
        <v>1400</v>
      </c>
      <c r="D27" s="644"/>
      <c r="E27" s="644"/>
      <c r="F27" s="644"/>
      <c r="G27" s="644"/>
      <c r="H27" s="644"/>
      <c r="I27" s="644"/>
    </row>
    <row r="28" spans="2:9" ht="15" thickBot="1" x14ac:dyDescent="0.35">
      <c r="B28" s="816" t="s">
        <v>1316</v>
      </c>
      <c r="C28" s="647" t="s">
        <v>537</v>
      </c>
      <c r="D28" s="647"/>
      <c r="E28" s="647"/>
      <c r="F28" s="647"/>
      <c r="G28" s="647"/>
      <c r="H28" s="647"/>
      <c r="I28" s="647"/>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9" tint="0.79998168889431442"/>
  </sheetPr>
  <dimension ref="A2:N22"/>
  <sheetViews>
    <sheetView showGridLines="0" view="pageLayout" zoomScaleNormal="100" workbookViewId="0">
      <selection activeCell="Q18" sqref="Q18"/>
    </sheetView>
  </sheetViews>
  <sheetFormatPr defaultRowHeight="14.4" x14ac:dyDescent="0.3"/>
  <cols>
    <col min="1" max="1" width="4.44140625" customWidth="1"/>
    <col min="2" max="2" width="25.88671875" customWidth="1"/>
    <col min="3" max="4" width="7.5546875" customWidth="1"/>
    <col min="6" max="6" width="6.5546875" customWidth="1"/>
    <col min="7" max="7" width="11.88671875" customWidth="1"/>
    <col min="8" max="8" width="6.44140625" customWidth="1"/>
    <col min="12" max="13" width="8.5546875" customWidth="1"/>
  </cols>
  <sheetData>
    <row r="2" spans="1:14" ht="18" x14ac:dyDescent="0.3">
      <c r="A2" s="44" t="s">
        <v>232</v>
      </c>
    </row>
    <row r="3" spans="1:14" ht="16.2" thickBot="1" x14ac:dyDescent="0.35">
      <c r="A3" s="193"/>
      <c r="B3" s="267"/>
      <c r="C3" s="267"/>
      <c r="D3" s="267"/>
      <c r="E3" s="267"/>
      <c r="F3" s="267"/>
      <c r="G3" s="267"/>
      <c r="H3" s="267"/>
      <c r="I3" s="267"/>
      <c r="J3" s="267"/>
      <c r="K3" s="267"/>
      <c r="L3" s="267"/>
      <c r="M3" s="267"/>
      <c r="N3" s="267"/>
    </row>
    <row r="4" spans="1:14" ht="16.2" thickBot="1" x14ac:dyDescent="0.35">
      <c r="A4" s="193"/>
      <c r="B4" s="281"/>
      <c r="C4" s="677" t="s">
        <v>499</v>
      </c>
      <c r="D4" s="678" t="s">
        <v>500</v>
      </c>
      <c r="E4" s="678" t="s">
        <v>501</v>
      </c>
      <c r="F4" s="678" t="s">
        <v>539</v>
      </c>
      <c r="G4" s="678" t="s">
        <v>540</v>
      </c>
      <c r="H4" s="678" t="s">
        <v>661</v>
      </c>
      <c r="I4" s="678" t="s">
        <v>662</v>
      </c>
      <c r="J4" s="678" t="s">
        <v>695</v>
      </c>
      <c r="K4" s="678" t="s">
        <v>984</v>
      </c>
      <c r="L4" s="678" t="s">
        <v>985</v>
      </c>
      <c r="M4" s="678" t="s">
        <v>986</v>
      </c>
      <c r="N4" s="678" t="s">
        <v>987</v>
      </c>
    </row>
    <row r="5" spans="1:14" ht="21" customHeight="1" thickBot="1" x14ac:dyDescent="0.35">
      <c r="A5" s="268"/>
      <c r="B5" s="268"/>
      <c r="C5" s="679" t="s">
        <v>1290</v>
      </c>
      <c r="D5" s="680"/>
      <c r="E5" s="680"/>
      <c r="F5" s="680"/>
      <c r="G5" s="680"/>
      <c r="H5" s="680"/>
      <c r="I5" s="680"/>
      <c r="J5" s="680"/>
      <c r="K5" s="680"/>
      <c r="L5" s="680"/>
      <c r="M5" s="680"/>
      <c r="N5" s="681"/>
    </row>
    <row r="6" spans="1:14" ht="23.25" customHeight="1" thickBot="1" x14ac:dyDescent="0.35">
      <c r="A6" s="268"/>
      <c r="B6" s="268"/>
      <c r="C6" s="682"/>
      <c r="D6" s="683" t="s">
        <v>1401</v>
      </c>
      <c r="E6" s="684"/>
      <c r="F6" s="683" t="s">
        <v>1402</v>
      </c>
      <c r="G6" s="685"/>
      <c r="H6" s="685"/>
      <c r="I6" s="685"/>
      <c r="J6" s="685"/>
      <c r="K6" s="685"/>
      <c r="L6" s="685"/>
      <c r="M6" s="685"/>
      <c r="N6" s="643"/>
    </row>
    <row r="7" spans="1:14" ht="19.5" customHeight="1" thickBot="1" x14ac:dyDescent="0.35">
      <c r="A7" s="268"/>
      <c r="B7" s="268"/>
      <c r="C7" s="682"/>
      <c r="D7" s="682"/>
      <c r="E7" s="686"/>
      <c r="F7" s="682"/>
      <c r="G7" s="1154" t="s">
        <v>1358</v>
      </c>
      <c r="H7" s="1213" t="s">
        <v>1403</v>
      </c>
      <c r="I7" s="1214"/>
      <c r="J7" s="1214"/>
      <c r="K7" s="1214"/>
      <c r="L7" s="1214"/>
      <c r="M7" s="1214"/>
      <c r="N7" s="1215"/>
    </row>
    <row r="8" spans="1:14" ht="82.5" customHeight="1" thickBot="1" x14ac:dyDescent="0.35">
      <c r="A8" s="268"/>
      <c r="B8" s="268"/>
      <c r="C8" s="682"/>
      <c r="D8" s="682"/>
      <c r="E8" s="687" t="s">
        <v>1404</v>
      </c>
      <c r="F8" s="688"/>
      <c r="G8" s="1211"/>
      <c r="H8" s="689"/>
      <c r="I8" s="690" t="s">
        <v>1405</v>
      </c>
      <c r="J8" s="690" t="s">
        <v>1406</v>
      </c>
      <c r="K8" s="690" t="s">
        <v>1407</v>
      </c>
      <c r="L8" s="690" t="s">
        <v>1408</v>
      </c>
      <c r="M8" s="690" t="s">
        <v>1409</v>
      </c>
      <c r="N8" s="690" t="s">
        <v>1410</v>
      </c>
    </row>
    <row r="9" spans="1:14" ht="15" thickBot="1" x14ac:dyDescent="0.35">
      <c r="A9" s="691" t="s">
        <v>1004</v>
      </c>
      <c r="B9" s="692" t="s">
        <v>1380</v>
      </c>
      <c r="C9" s="643"/>
      <c r="D9" s="643"/>
      <c r="E9" s="643"/>
      <c r="F9" s="643"/>
      <c r="G9" s="643"/>
      <c r="H9" s="643"/>
      <c r="I9" s="643"/>
      <c r="J9" s="643"/>
      <c r="K9" s="643"/>
      <c r="L9" s="643"/>
      <c r="M9" s="643"/>
      <c r="N9" s="643"/>
    </row>
    <row r="10" spans="1:14" ht="15" thickBot="1" x14ac:dyDescent="0.35">
      <c r="A10" s="693" t="s">
        <v>1010</v>
      </c>
      <c r="B10" s="694" t="s">
        <v>1411</v>
      </c>
      <c r="C10" s="644"/>
      <c r="D10" s="644"/>
      <c r="E10" s="644"/>
      <c r="F10" s="644"/>
      <c r="G10" s="644"/>
      <c r="H10" s="644"/>
      <c r="I10" s="644"/>
      <c r="J10" s="644"/>
      <c r="K10" s="644"/>
      <c r="L10" s="644"/>
      <c r="M10" s="644"/>
      <c r="N10" s="644"/>
    </row>
    <row r="11" spans="1:14" ht="32.25" customHeight="1" thickBot="1" x14ac:dyDescent="0.35">
      <c r="A11" s="693" t="s">
        <v>1292</v>
      </c>
      <c r="B11" s="695" t="s">
        <v>1412</v>
      </c>
      <c r="C11" s="644"/>
      <c r="D11" s="644"/>
      <c r="E11" s="644"/>
      <c r="F11" s="644"/>
      <c r="G11" s="644"/>
      <c r="H11" s="644"/>
      <c r="I11" s="644"/>
      <c r="J11" s="644"/>
      <c r="K11" s="644"/>
      <c r="L11" s="644"/>
      <c r="M11" s="644"/>
      <c r="N11" s="644"/>
    </row>
    <row r="12" spans="1:14" ht="62.25" customHeight="1" thickBot="1" x14ac:dyDescent="0.35">
      <c r="A12" s="693" t="s">
        <v>1294</v>
      </c>
      <c r="B12" s="696" t="s">
        <v>1413</v>
      </c>
      <c r="C12" s="644"/>
      <c r="D12" s="644"/>
      <c r="E12" s="698"/>
      <c r="F12" s="644"/>
      <c r="G12" s="644"/>
      <c r="H12" s="644"/>
      <c r="I12" s="698"/>
      <c r="J12" s="698"/>
      <c r="K12" s="698"/>
      <c r="L12" s="698"/>
      <c r="M12" s="698"/>
      <c r="N12" s="698"/>
    </row>
    <row r="13" spans="1:14" ht="68.25" customHeight="1" thickBot="1" x14ac:dyDescent="0.35">
      <c r="A13" s="693" t="s">
        <v>1296</v>
      </c>
      <c r="B13" s="696" t="s">
        <v>1414</v>
      </c>
      <c r="C13" s="644"/>
      <c r="D13" s="644"/>
      <c r="E13" s="698"/>
      <c r="F13" s="644"/>
      <c r="G13" s="644"/>
      <c r="H13" s="644"/>
      <c r="I13" s="698"/>
      <c r="J13" s="698"/>
      <c r="K13" s="698"/>
      <c r="L13" s="698"/>
      <c r="M13" s="698"/>
      <c r="N13" s="698"/>
    </row>
    <row r="14" spans="1:14" ht="51.75" customHeight="1" thickBot="1" x14ac:dyDescent="0.35">
      <c r="A14" s="693" t="s">
        <v>1298</v>
      </c>
      <c r="B14" s="696" t="s">
        <v>1415</v>
      </c>
      <c r="C14" s="644"/>
      <c r="D14" s="644"/>
      <c r="E14" s="698"/>
      <c r="F14" s="644"/>
      <c r="G14" s="644"/>
      <c r="H14" s="644"/>
      <c r="I14" s="698"/>
      <c r="J14" s="698"/>
      <c r="K14" s="698"/>
      <c r="L14" s="698"/>
      <c r="M14" s="698"/>
      <c r="N14" s="698"/>
    </row>
    <row r="15" spans="1:14" ht="35.25" customHeight="1" thickBot="1" x14ac:dyDescent="0.35">
      <c r="A15" s="697" t="s">
        <v>1300</v>
      </c>
      <c r="B15" s="657" t="s">
        <v>1416</v>
      </c>
      <c r="C15" s="644"/>
      <c r="D15" s="644"/>
      <c r="E15" s="644"/>
      <c r="F15" s="644"/>
      <c r="G15" s="644"/>
      <c r="H15" s="644"/>
      <c r="I15" s="644"/>
      <c r="J15" s="644"/>
      <c r="K15" s="644"/>
      <c r="L15" s="644"/>
      <c r="M15" s="644"/>
      <c r="N15" s="644"/>
    </row>
    <row r="16" spans="1:14" ht="15" thickBot="1" x14ac:dyDescent="0.35">
      <c r="A16" s="697" t="s">
        <v>1302</v>
      </c>
      <c r="B16" s="657" t="s">
        <v>1417</v>
      </c>
      <c r="C16" s="699"/>
      <c r="D16" s="699"/>
      <c r="E16" s="699"/>
      <c r="F16" s="699"/>
      <c r="G16" s="699"/>
      <c r="H16" s="699"/>
      <c r="I16" s="699"/>
      <c r="J16" s="699"/>
      <c r="K16" s="699"/>
      <c r="L16" s="699"/>
      <c r="M16" s="699"/>
      <c r="N16" s="699"/>
    </row>
    <row r="17" spans="1:14" ht="31.5" customHeight="1" thickBot="1" x14ac:dyDescent="0.35">
      <c r="A17" s="693" t="s">
        <v>1304</v>
      </c>
      <c r="B17" s="694" t="s">
        <v>1418</v>
      </c>
      <c r="C17" s="694"/>
      <c r="D17" s="700"/>
      <c r="E17" s="700"/>
      <c r="F17" s="700"/>
      <c r="G17" s="700"/>
      <c r="H17" s="700"/>
      <c r="I17" s="658"/>
      <c r="J17" s="658"/>
      <c r="K17" s="658"/>
      <c r="L17" s="658"/>
      <c r="M17" s="658"/>
      <c r="N17" s="658"/>
    </row>
    <row r="18" spans="1:14" ht="30.75" customHeight="1" thickBot="1" x14ac:dyDescent="0.35">
      <c r="A18" s="693" t="s">
        <v>1306</v>
      </c>
      <c r="B18" s="695" t="s">
        <v>1419</v>
      </c>
      <c r="C18" s="694"/>
      <c r="D18" s="700"/>
      <c r="E18" s="700"/>
      <c r="F18" s="700"/>
      <c r="G18" s="700"/>
      <c r="H18" s="700"/>
      <c r="I18" s="658"/>
      <c r="J18" s="658"/>
      <c r="K18" s="658"/>
      <c r="L18" s="658"/>
      <c r="M18" s="658"/>
      <c r="N18" s="658"/>
    </row>
    <row r="19" spans="1:14" ht="31.5" customHeight="1" thickBot="1" x14ac:dyDescent="0.35">
      <c r="A19" s="693" t="s">
        <v>1307</v>
      </c>
      <c r="B19" s="694" t="s">
        <v>1420</v>
      </c>
      <c r="C19" s="694"/>
      <c r="D19" s="700"/>
      <c r="E19" s="700"/>
      <c r="F19" s="700"/>
      <c r="G19" s="700"/>
      <c r="H19" s="700"/>
      <c r="I19" s="658"/>
      <c r="J19" s="658"/>
      <c r="K19" s="658"/>
      <c r="L19" s="658"/>
      <c r="M19" s="658"/>
      <c r="N19" s="658"/>
    </row>
    <row r="20" spans="1:14" ht="29.25" customHeight="1" thickBot="1" x14ac:dyDescent="0.35">
      <c r="A20" s="693" t="s">
        <v>1308</v>
      </c>
      <c r="B20" s="695" t="s">
        <v>1419</v>
      </c>
      <c r="C20" s="694"/>
      <c r="D20" s="700"/>
      <c r="E20" s="700"/>
      <c r="F20" s="700"/>
      <c r="G20" s="700"/>
      <c r="H20" s="700"/>
      <c r="I20" s="658"/>
      <c r="J20" s="658"/>
      <c r="K20" s="658"/>
      <c r="L20" s="658"/>
      <c r="M20" s="658"/>
      <c r="N20" s="658"/>
    </row>
    <row r="21" spans="1:14" ht="15" thickBot="1" x14ac:dyDescent="0.35">
      <c r="A21" s="697" t="s">
        <v>1309</v>
      </c>
      <c r="B21" s="657" t="s">
        <v>1421</v>
      </c>
      <c r="C21" s="694"/>
      <c r="D21" s="700"/>
      <c r="E21" s="700"/>
      <c r="F21" s="700"/>
      <c r="G21" s="700"/>
      <c r="H21" s="700"/>
      <c r="I21" s="658"/>
      <c r="J21" s="658"/>
      <c r="K21" s="658"/>
      <c r="L21" s="658"/>
      <c r="M21" s="658"/>
      <c r="N21" s="658"/>
    </row>
    <row r="22" spans="1:14" ht="15" thickBot="1" x14ac:dyDescent="0.35">
      <c r="A22" s="697" t="s">
        <v>1310</v>
      </c>
      <c r="B22" s="657" t="s">
        <v>1279</v>
      </c>
      <c r="C22" s="694"/>
      <c r="D22" s="700"/>
      <c r="E22" s="700"/>
      <c r="F22" s="700"/>
      <c r="G22" s="700"/>
      <c r="H22" s="700"/>
      <c r="I22" s="658"/>
      <c r="J22" s="658"/>
      <c r="K22" s="658"/>
      <c r="L22" s="658"/>
      <c r="M22" s="658"/>
      <c r="N22" s="658"/>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9" tint="0.79998168889431442"/>
  </sheetPr>
  <dimension ref="A1:E15"/>
  <sheetViews>
    <sheetView showGridLines="0" view="pageLayout" zoomScale="120" zoomScaleNormal="100" zoomScalePageLayoutView="120" workbookViewId="0"/>
  </sheetViews>
  <sheetFormatPr defaultRowHeight="14.4" x14ac:dyDescent="0.3"/>
  <cols>
    <col min="1" max="1" width="4.5546875" customWidth="1"/>
    <col min="2" max="3" width="26.44140625" customWidth="1"/>
    <col min="4" max="5" width="27" customWidth="1"/>
  </cols>
  <sheetData>
    <row r="1" spans="1:5" ht="18" x14ac:dyDescent="0.3">
      <c r="A1" s="44" t="s">
        <v>234</v>
      </c>
    </row>
    <row r="2" spans="1:5" ht="18" x14ac:dyDescent="0.3">
      <c r="A2" s="44" t="s">
        <v>1422</v>
      </c>
    </row>
    <row r="3" spans="1:5" ht="16.2" thickBot="1" x14ac:dyDescent="0.35">
      <c r="A3" s="1222"/>
      <c r="B3" s="1222"/>
      <c r="C3" s="282"/>
      <c r="D3" s="283"/>
      <c r="E3" s="283"/>
    </row>
    <row r="4" spans="1:5" ht="16.2" thickBot="1" x14ac:dyDescent="0.35">
      <c r="C4" s="281"/>
      <c r="D4" s="663" t="s">
        <v>499</v>
      </c>
      <c r="E4" s="663" t="s">
        <v>500</v>
      </c>
    </row>
    <row r="5" spans="1:5" ht="15.6" x14ac:dyDescent="0.3">
      <c r="A5" s="1222"/>
      <c r="B5" s="1222"/>
      <c r="C5" s="267"/>
      <c r="D5" s="1169" t="s">
        <v>1423</v>
      </c>
      <c r="E5" s="1171"/>
    </row>
    <row r="6" spans="1:5" ht="16.2" thickBot="1" x14ac:dyDescent="0.35">
      <c r="A6" s="1222"/>
      <c r="B6" s="1222"/>
      <c r="C6" s="269"/>
      <c r="D6" s="1194"/>
      <c r="E6" s="1195"/>
    </row>
    <row r="7" spans="1:5" ht="16.2" thickBot="1" x14ac:dyDescent="0.35">
      <c r="A7" s="1191"/>
      <c r="B7" s="1191"/>
      <c r="C7" s="270"/>
      <c r="D7" s="661" t="s">
        <v>1424</v>
      </c>
      <c r="E7" s="628" t="s">
        <v>1425</v>
      </c>
    </row>
    <row r="8" spans="1:5" ht="15" thickBot="1" x14ac:dyDescent="0.35">
      <c r="A8" s="817" t="s">
        <v>1004</v>
      </c>
      <c r="B8" s="1220" t="s">
        <v>1426</v>
      </c>
      <c r="C8" s="1221"/>
      <c r="D8" s="639">
        <v>0</v>
      </c>
      <c r="E8" s="639">
        <v>0</v>
      </c>
    </row>
    <row r="9" spans="1:5" ht="15" thickBot="1" x14ac:dyDescent="0.35">
      <c r="A9" s="818" t="s">
        <v>1010</v>
      </c>
      <c r="B9" s="1220" t="s">
        <v>1427</v>
      </c>
      <c r="C9" s="1221"/>
      <c r="D9" s="639">
        <v>0</v>
      </c>
      <c r="E9" s="639">
        <v>0</v>
      </c>
    </row>
    <row r="10" spans="1:5" ht="15" thickBot="1" x14ac:dyDescent="0.35">
      <c r="A10" s="819" t="s">
        <v>1292</v>
      </c>
      <c r="B10" s="1216" t="s">
        <v>1428</v>
      </c>
      <c r="C10" s="1217"/>
      <c r="D10" s="639">
        <v>0</v>
      </c>
      <c r="E10" s="639">
        <v>0</v>
      </c>
    </row>
    <row r="11" spans="1:5" ht="15" thickBot="1" x14ac:dyDescent="0.35">
      <c r="A11" s="819" t="s">
        <v>1294</v>
      </c>
      <c r="B11" s="1216" t="s">
        <v>1429</v>
      </c>
      <c r="C11" s="1217"/>
      <c r="D11" s="639">
        <v>0</v>
      </c>
      <c r="E11" s="639">
        <v>0</v>
      </c>
    </row>
    <row r="12" spans="1:5" ht="15" thickBot="1" x14ac:dyDescent="0.35">
      <c r="A12" s="819" t="s">
        <v>1296</v>
      </c>
      <c r="B12" s="1216" t="s">
        <v>1430</v>
      </c>
      <c r="C12" s="1217"/>
      <c r="D12" s="639">
        <v>0</v>
      </c>
      <c r="E12" s="639">
        <v>0</v>
      </c>
    </row>
    <row r="13" spans="1:5" ht="15" thickBot="1" x14ac:dyDescent="0.35">
      <c r="A13" s="819" t="s">
        <v>1298</v>
      </c>
      <c r="B13" s="1216" t="s">
        <v>1431</v>
      </c>
      <c r="C13" s="1217"/>
      <c r="D13" s="639">
        <v>0</v>
      </c>
      <c r="E13" s="639">
        <v>0</v>
      </c>
    </row>
    <row r="14" spans="1:5" ht="15" thickBot="1" x14ac:dyDescent="0.35">
      <c r="A14" s="819" t="s">
        <v>1300</v>
      </c>
      <c r="B14" s="1216" t="s">
        <v>1432</v>
      </c>
      <c r="C14" s="1217"/>
      <c r="D14" s="639">
        <v>0</v>
      </c>
      <c r="E14" s="639">
        <v>0</v>
      </c>
    </row>
    <row r="15" spans="1:5" ht="15" thickBot="1" x14ac:dyDescent="0.35">
      <c r="A15" s="820" t="s">
        <v>1302</v>
      </c>
      <c r="B15" s="1218" t="s">
        <v>537</v>
      </c>
      <c r="C15" s="1219"/>
      <c r="D15" s="639">
        <v>0</v>
      </c>
      <c r="E15" s="639">
        <v>0</v>
      </c>
    </row>
  </sheetData>
  <mergeCells count="13">
    <mergeCell ref="A7:B7"/>
    <mergeCell ref="A3:B3"/>
    <mergeCell ref="A5:B5"/>
    <mergeCell ref="D5:E6"/>
    <mergeCell ref="A6:B6"/>
    <mergeCell ref="B14:C14"/>
    <mergeCell ref="B15:C15"/>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fitToPage="1"/>
  </sheetPr>
  <dimension ref="A1:X14"/>
  <sheetViews>
    <sheetView showGridLines="0" view="pageLayout" zoomScale="90" zoomScaleNormal="100" zoomScalePageLayoutView="90" workbookViewId="0"/>
  </sheetViews>
  <sheetFormatPr defaultRowHeight="14.4" x14ac:dyDescent="0.3"/>
  <cols>
    <col min="2" max="2" width="15.88671875" customWidth="1"/>
  </cols>
  <sheetData>
    <row r="1" spans="1:24" ht="18" x14ac:dyDescent="0.3">
      <c r="A1" s="44" t="s">
        <v>1263</v>
      </c>
    </row>
    <row r="2" spans="1:24" ht="16.2" thickBot="1" x14ac:dyDescent="0.35">
      <c r="A2" s="267"/>
      <c r="B2" s="267"/>
      <c r="C2" s="284"/>
      <c r="D2" s="1191"/>
      <c r="E2" s="1191"/>
      <c r="F2" s="1191"/>
      <c r="G2" s="284"/>
      <c r="H2" s="1191"/>
      <c r="I2" s="1191"/>
      <c r="J2" s="1191"/>
      <c r="K2" s="284"/>
      <c r="L2" s="1191"/>
      <c r="M2" s="1191"/>
      <c r="N2" s="1191"/>
      <c r="O2" s="1191"/>
      <c r="P2" s="1191"/>
      <c r="Q2" s="1191"/>
      <c r="R2" s="1191"/>
      <c r="S2" s="284"/>
      <c r="T2" s="1191"/>
      <c r="U2" s="1191"/>
      <c r="V2" s="284"/>
      <c r="W2" s="1191"/>
      <c r="X2" s="1191"/>
    </row>
    <row r="3" spans="1:24" ht="15" thickBot="1" x14ac:dyDescent="0.35">
      <c r="A3" s="285"/>
      <c r="B3" s="285"/>
      <c r="C3" s="1241" t="s">
        <v>499</v>
      </c>
      <c r="D3" s="1242"/>
      <c r="E3" s="659" t="s">
        <v>500</v>
      </c>
      <c r="F3" s="1241" t="s">
        <v>501</v>
      </c>
      <c r="G3" s="1243"/>
      <c r="H3" s="1242"/>
      <c r="I3" s="659" t="s">
        <v>539</v>
      </c>
      <c r="J3" s="1241" t="s">
        <v>540</v>
      </c>
      <c r="K3" s="1242"/>
      <c r="L3" s="1241" t="s">
        <v>661</v>
      </c>
      <c r="M3" s="1242"/>
      <c r="N3" s="1241" t="s">
        <v>662</v>
      </c>
      <c r="O3" s="1243"/>
      <c r="P3" s="1242"/>
      <c r="Q3" s="660" t="s">
        <v>695</v>
      </c>
      <c r="R3" s="1241" t="s">
        <v>984</v>
      </c>
      <c r="S3" s="1242"/>
      <c r="T3" s="660" t="s">
        <v>985</v>
      </c>
      <c r="U3" s="1241" t="s">
        <v>986</v>
      </c>
      <c r="V3" s="1242"/>
      <c r="W3" s="1241" t="s">
        <v>987</v>
      </c>
      <c r="X3" s="1242"/>
    </row>
    <row r="4" spans="1:24" ht="15" thickBot="1" x14ac:dyDescent="0.35">
      <c r="A4" s="286"/>
      <c r="B4" s="286"/>
      <c r="C4" s="1228" t="s">
        <v>1433</v>
      </c>
      <c r="D4" s="1229"/>
      <c r="E4" s="1230"/>
      <c r="F4" s="1234" t="s">
        <v>1434</v>
      </c>
      <c r="G4" s="1235"/>
      <c r="H4" s="1235"/>
      <c r="I4" s="1235"/>
      <c r="J4" s="1235"/>
      <c r="K4" s="1235"/>
      <c r="L4" s="1235"/>
      <c r="M4" s="1235"/>
      <c r="N4" s="1236"/>
      <c r="O4" s="1236"/>
      <c r="P4" s="1236"/>
      <c r="Q4" s="701"/>
      <c r="R4" s="1236"/>
      <c r="S4" s="1236"/>
      <c r="T4" s="701"/>
      <c r="U4" s="1236"/>
      <c r="V4" s="1236"/>
      <c r="W4" s="1236"/>
      <c r="X4" s="1237"/>
    </row>
    <row r="5" spans="1:24" ht="15" thickBot="1" x14ac:dyDescent="0.35">
      <c r="A5" s="286"/>
      <c r="B5" s="287"/>
      <c r="C5" s="1231"/>
      <c r="D5" s="1232"/>
      <c r="E5" s="1233"/>
      <c r="F5" s="1238"/>
      <c r="G5" s="1239"/>
      <c r="H5" s="1239"/>
      <c r="I5" s="1240"/>
      <c r="J5" s="1144" t="s">
        <v>1435</v>
      </c>
      <c r="K5" s="1145"/>
      <c r="L5" s="1145"/>
      <c r="M5" s="1146"/>
      <c r="N5" s="1147" t="s">
        <v>1436</v>
      </c>
      <c r="O5" s="1145"/>
      <c r="P5" s="1145"/>
      <c r="Q5" s="1146"/>
      <c r="R5" s="1147" t="s">
        <v>1437</v>
      </c>
      <c r="S5" s="1145"/>
      <c r="T5" s="1146"/>
      <c r="U5" s="1147" t="s">
        <v>1438</v>
      </c>
      <c r="V5" s="1145"/>
      <c r="W5" s="1145"/>
      <c r="X5" s="1146"/>
    </row>
    <row r="6" spans="1:24" ht="36.6" thickBot="1" x14ac:dyDescent="0.35">
      <c r="A6" s="286"/>
      <c r="B6" s="288"/>
      <c r="C6" s="1144" t="s">
        <v>1380</v>
      </c>
      <c r="D6" s="1227"/>
      <c r="E6" s="626" t="s">
        <v>1425</v>
      </c>
      <c r="F6" s="1144" t="s">
        <v>1424</v>
      </c>
      <c r="G6" s="1227"/>
      <c r="H6" s="1144" t="s">
        <v>1425</v>
      </c>
      <c r="I6" s="1227"/>
      <c r="J6" s="1144" t="s">
        <v>1424</v>
      </c>
      <c r="K6" s="1145"/>
      <c r="L6" s="1227"/>
      <c r="M6" s="702" t="s">
        <v>1425</v>
      </c>
      <c r="N6" s="1144" t="s">
        <v>1424</v>
      </c>
      <c r="O6" s="1227"/>
      <c r="P6" s="1144" t="s">
        <v>1425</v>
      </c>
      <c r="Q6" s="1227"/>
      <c r="R6" s="1144" t="s">
        <v>1424</v>
      </c>
      <c r="S6" s="1227"/>
      <c r="T6" s="702" t="s">
        <v>1425</v>
      </c>
      <c r="U6" s="1144" t="s">
        <v>1424</v>
      </c>
      <c r="V6" s="1145"/>
      <c r="W6" s="1227"/>
      <c r="X6" s="659" t="s">
        <v>1425</v>
      </c>
    </row>
    <row r="7" spans="1:24" ht="60.6" thickBot="1" x14ac:dyDescent="0.35">
      <c r="A7" s="691" t="s">
        <v>1004</v>
      </c>
      <c r="B7" s="644" t="s">
        <v>1439</v>
      </c>
      <c r="C7" s="1203"/>
      <c r="D7" s="1204"/>
      <c r="E7" s="644"/>
      <c r="F7" s="1203"/>
      <c r="G7" s="1204"/>
      <c r="H7" s="1203"/>
      <c r="I7" s="1204"/>
      <c r="J7" s="1224"/>
      <c r="K7" s="1226"/>
      <c r="L7" s="1225"/>
      <c r="M7" s="703"/>
      <c r="N7" s="1224"/>
      <c r="O7" s="1225"/>
      <c r="P7" s="1224"/>
      <c r="Q7" s="1225"/>
      <c r="R7" s="1224"/>
      <c r="S7" s="1225"/>
      <c r="T7" s="703"/>
      <c r="U7" s="1224"/>
      <c r="V7" s="1226"/>
      <c r="W7" s="1225"/>
      <c r="X7" s="704"/>
    </row>
    <row r="8" spans="1:24" ht="60.6" thickBot="1" x14ac:dyDescent="0.35">
      <c r="A8" s="697" t="s">
        <v>1010</v>
      </c>
      <c r="B8" s="644" t="s">
        <v>1440</v>
      </c>
      <c r="C8" s="1203"/>
      <c r="D8" s="1204"/>
      <c r="E8" s="644"/>
      <c r="F8" s="1203"/>
      <c r="G8" s="1204"/>
      <c r="H8" s="1203"/>
      <c r="I8" s="1204"/>
      <c r="J8" s="1203"/>
      <c r="K8" s="1223"/>
      <c r="L8" s="1204"/>
      <c r="M8" s="644"/>
      <c r="N8" s="1203"/>
      <c r="O8" s="1204"/>
      <c r="P8" s="1203"/>
      <c r="Q8" s="1204"/>
      <c r="R8" s="1203"/>
      <c r="S8" s="1204"/>
      <c r="T8" s="644"/>
      <c r="U8" s="1203"/>
      <c r="V8" s="1223"/>
      <c r="W8" s="1204"/>
      <c r="X8" s="644"/>
    </row>
    <row r="9" spans="1:24" ht="24.6" thickBot="1" x14ac:dyDescent="0.35">
      <c r="A9" s="693" t="s">
        <v>1292</v>
      </c>
      <c r="B9" s="705" t="s">
        <v>1428</v>
      </c>
      <c r="C9" s="1203"/>
      <c r="D9" s="1204"/>
      <c r="E9" s="644"/>
      <c r="F9" s="1203"/>
      <c r="G9" s="1204"/>
      <c r="H9" s="1203"/>
      <c r="I9" s="1204"/>
      <c r="J9" s="1203"/>
      <c r="K9" s="1223"/>
      <c r="L9" s="1204"/>
      <c r="M9" s="644"/>
      <c r="N9" s="1203"/>
      <c r="O9" s="1204"/>
      <c r="P9" s="1203"/>
      <c r="Q9" s="1204"/>
      <c r="R9" s="1203"/>
      <c r="S9" s="1204"/>
      <c r="T9" s="644"/>
      <c r="U9" s="1203"/>
      <c r="V9" s="1223"/>
      <c r="W9" s="1204"/>
      <c r="X9" s="644"/>
    </row>
    <row r="10" spans="1:24" ht="24.6" thickBot="1" x14ac:dyDescent="0.35">
      <c r="A10" s="693" t="s">
        <v>1294</v>
      </c>
      <c r="B10" s="705" t="s">
        <v>1429</v>
      </c>
      <c r="C10" s="1203"/>
      <c r="D10" s="1204"/>
      <c r="E10" s="644"/>
      <c r="F10" s="1203"/>
      <c r="G10" s="1204"/>
      <c r="H10" s="1203"/>
      <c r="I10" s="1204"/>
      <c r="J10" s="1203"/>
      <c r="K10" s="1223"/>
      <c r="L10" s="1204"/>
      <c r="M10" s="644"/>
      <c r="N10" s="1203"/>
      <c r="O10" s="1204"/>
      <c r="P10" s="1203"/>
      <c r="Q10" s="1204"/>
      <c r="R10" s="1203"/>
      <c r="S10" s="1204"/>
      <c r="T10" s="644"/>
      <c r="U10" s="1203"/>
      <c r="V10" s="1223"/>
      <c r="W10" s="1204"/>
      <c r="X10" s="644"/>
    </row>
    <row r="11" spans="1:24" ht="36.6" thickBot="1" x14ac:dyDescent="0.35">
      <c r="A11" s="693" t="s">
        <v>1296</v>
      </c>
      <c r="B11" s="705" t="s">
        <v>1430</v>
      </c>
      <c r="C11" s="1203"/>
      <c r="D11" s="1204"/>
      <c r="E11" s="644"/>
      <c r="F11" s="1203"/>
      <c r="G11" s="1204"/>
      <c r="H11" s="1203"/>
      <c r="I11" s="1204"/>
      <c r="J11" s="1203"/>
      <c r="K11" s="1223"/>
      <c r="L11" s="1204"/>
      <c r="M11" s="644"/>
      <c r="N11" s="1203"/>
      <c r="O11" s="1204"/>
      <c r="P11" s="1203"/>
      <c r="Q11" s="1204"/>
      <c r="R11" s="1203"/>
      <c r="S11" s="1204"/>
      <c r="T11" s="644"/>
      <c r="U11" s="1203"/>
      <c r="V11" s="1223"/>
      <c r="W11" s="1204"/>
      <c r="X11" s="644"/>
    </row>
    <row r="12" spans="1:24" ht="32.25" customHeight="1" thickBot="1" x14ac:dyDescent="0.35">
      <c r="A12" s="693" t="s">
        <v>1298</v>
      </c>
      <c r="B12" s="705" t="s">
        <v>1431</v>
      </c>
      <c r="C12" s="1203"/>
      <c r="D12" s="1204"/>
      <c r="E12" s="644"/>
      <c r="F12" s="1203"/>
      <c r="G12" s="1204"/>
      <c r="H12" s="1203"/>
      <c r="I12" s="1204"/>
      <c r="J12" s="1203"/>
      <c r="K12" s="1223"/>
      <c r="L12" s="1204"/>
      <c r="M12" s="644"/>
      <c r="N12" s="1203"/>
      <c r="O12" s="1204"/>
      <c r="P12" s="1203"/>
      <c r="Q12" s="1204"/>
      <c r="R12" s="1203"/>
      <c r="S12" s="1204"/>
      <c r="T12" s="644"/>
      <c r="U12" s="1203"/>
      <c r="V12" s="1223"/>
      <c r="W12" s="1204"/>
      <c r="X12" s="644"/>
    </row>
    <row r="13" spans="1:24" ht="25.5" customHeight="1" thickBot="1" x14ac:dyDescent="0.35">
      <c r="A13" s="693" t="s">
        <v>1300</v>
      </c>
      <c r="B13" s="705" t="s">
        <v>1432</v>
      </c>
      <c r="C13" s="1203"/>
      <c r="D13" s="1204"/>
      <c r="E13" s="644"/>
      <c r="F13" s="1203"/>
      <c r="G13" s="1204"/>
      <c r="H13" s="1203"/>
      <c r="I13" s="1204"/>
      <c r="J13" s="1203"/>
      <c r="K13" s="1223"/>
      <c r="L13" s="1204"/>
      <c r="M13" s="644"/>
      <c r="N13" s="1203"/>
      <c r="O13" s="1204"/>
      <c r="P13" s="1203"/>
      <c r="Q13" s="1204"/>
      <c r="R13" s="1203"/>
      <c r="S13" s="1204"/>
      <c r="T13" s="644"/>
      <c r="U13" s="1203"/>
      <c r="V13" s="1223"/>
      <c r="W13" s="1204"/>
      <c r="X13" s="644"/>
    </row>
    <row r="14" spans="1:24" ht="15" thickBot="1" x14ac:dyDescent="0.35">
      <c r="A14" s="706" t="s">
        <v>1302</v>
      </c>
      <c r="B14" s="647" t="s">
        <v>537</v>
      </c>
      <c r="C14" s="1203"/>
      <c r="D14" s="1204"/>
      <c r="E14" s="644"/>
      <c r="F14" s="1203"/>
      <c r="G14" s="1204"/>
      <c r="H14" s="1203"/>
      <c r="I14" s="1204"/>
      <c r="J14" s="1203"/>
      <c r="K14" s="1223"/>
      <c r="L14" s="1204"/>
      <c r="M14" s="644"/>
      <c r="N14" s="1203"/>
      <c r="O14" s="1204"/>
      <c r="P14" s="1203"/>
      <c r="Q14" s="1204"/>
      <c r="R14" s="1203"/>
      <c r="S14" s="1204"/>
      <c r="T14" s="644"/>
      <c r="U14" s="1203"/>
      <c r="V14" s="1223"/>
      <c r="W14" s="1204"/>
      <c r="X14" s="644"/>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30" orientation="landscape" r:id="rId1"/>
  <headerFooter>
    <oddHeader>&amp;CCS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2"/>
  <sheetViews>
    <sheetView showGridLines="0" zoomScaleNormal="100" workbookViewId="0"/>
  </sheetViews>
  <sheetFormatPr defaultColWidth="9.109375" defaultRowHeight="14.4" x14ac:dyDescent="0.3"/>
  <cols>
    <col min="12" max="12" width="17.44140625" customWidth="1"/>
  </cols>
  <sheetData>
    <row r="2" spans="2:12" x14ac:dyDescent="0.3">
      <c r="B2" t="s">
        <v>243</v>
      </c>
    </row>
    <row r="3" spans="2:12" x14ac:dyDescent="0.3">
      <c r="B3" t="s">
        <v>1441</v>
      </c>
    </row>
    <row r="5" spans="2:12" x14ac:dyDescent="0.3">
      <c r="B5" s="990" t="s">
        <v>240</v>
      </c>
      <c r="C5" s="991"/>
      <c r="D5" s="991"/>
      <c r="E5" s="991"/>
      <c r="F5" s="991"/>
      <c r="G5" s="991"/>
      <c r="H5" s="991"/>
      <c r="I5" s="991"/>
      <c r="J5" s="991"/>
      <c r="K5" s="991"/>
      <c r="L5" s="992"/>
    </row>
    <row r="6" spans="2:12" x14ac:dyDescent="0.3">
      <c r="B6" s="1244" t="s">
        <v>246</v>
      </c>
      <c r="C6" s="1245"/>
      <c r="D6" s="1245"/>
      <c r="E6" s="1245"/>
      <c r="F6" s="1245"/>
      <c r="G6" s="1245"/>
      <c r="H6" s="1245"/>
      <c r="I6" s="1245"/>
      <c r="J6" s="1245"/>
      <c r="K6" s="1245"/>
      <c r="L6" s="1246"/>
    </row>
    <row r="7" spans="2:12" ht="22.5" customHeight="1" x14ac:dyDescent="0.3">
      <c r="B7" s="988"/>
      <c r="C7" s="988"/>
      <c r="D7" s="988"/>
      <c r="E7" s="988"/>
      <c r="F7" s="988"/>
      <c r="G7" s="988"/>
      <c r="H7" s="988"/>
      <c r="I7" s="988"/>
      <c r="J7" s="988"/>
      <c r="K7" s="988"/>
      <c r="L7" s="988"/>
    </row>
    <row r="8" spans="2:12" ht="22.5" customHeight="1" x14ac:dyDescent="0.3">
      <c r="B8" s="989"/>
      <c r="C8" s="989"/>
      <c r="D8" s="989"/>
      <c r="E8" s="989"/>
      <c r="F8" s="989"/>
      <c r="G8" s="989"/>
      <c r="H8" s="989"/>
      <c r="I8" s="989"/>
      <c r="J8" s="989"/>
      <c r="K8" s="989"/>
      <c r="L8" s="989"/>
    </row>
    <row r="9" spans="2:12" ht="22.5" customHeight="1" x14ac:dyDescent="0.3">
      <c r="B9" s="988"/>
      <c r="C9" s="988"/>
      <c r="D9" s="988"/>
      <c r="E9" s="988"/>
      <c r="F9" s="988"/>
      <c r="G9" s="988"/>
      <c r="H9" s="988"/>
      <c r="I9" s="988"/>
      <c r="J9" s="988"/>
      <c r="K9" s="988"/>
      <c r="L9" s="988"/>
    </row>
    <row r="10" spans="2:12" ht="22.5" customHeight="1" x14ac:dyDescent="0.3">
      <c r="B10" s="989"/>
      <c r="C10" s="989"/>
      <c r="D10" s="989"/>
      <c r="E10" s="989"/>
      <c r="F10" s="989"/>
      <c r="G10" s="989"/>
      <c r="H10" s="989"/>
      <c r="I10" s="989"/>
      <c r="J10" s="989"/>
      <c r="K10" s="989"/>
      <c r="L10" s="989"/>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500-000000000000}"/>
    <hyperlink ref="B6:L6" location="'EU CR3'!A1" display="Template EU CR3 –  CRM techniques overview:  Disclosure of the use of credit risk mitigation techniques" xr:uid="{00000000-0004-0000-35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sheetPr>
  <dimension ref="A1:C10"/>
  <sheetViews>
    <sheetView showGridLines="0" view="pageLayout" zoomScaleNormal="100" workbookViewId="0">
      <selection activeCell="C13" sqref="C13"/>
    </sheetView>
  </sheetViews>
  <sheetFormatPr defaultRowHeight="14.4" x14ac:dyDescent="0.3"/>
  <cols>
    <col min="1" max="1" width="19.5546875" customWidth="1"/>
    <col min="2" max="2" width="12.33203125" bestFit="1" customWidth="1"/>
    <col min="3" max="3" width="82.6640625" customWidth="1"/>
  </cols>
  <sheetData>
    <row r="1" spans="1:3" ht="42.6" customHeight="1" x14ac:dyDescent="0.3">
      <c r="A1" s="1247" t="s">
        <v>240</v>
      </c>
      <c r="B1" s="1248"/>
      <c r="C1" s="1248"/>
    </row>
    <row r="2" spans="1:3" ht="21" x14ac:dyDescent="0.3">
      <c r="A2" t="s">
        <v>620</v>
      </c>
      <c r="B2" s="289"/>
      <c r="C2" s="289"/>
    </row>
    <row r="3" spans="1:3" x14ac:dyDescent="0.3">
      <c r="B3" s="290"/>
    </row>
    <row r="5" spans="1:3" x14ac:dyDescent="0.3">
      <c r="A5" s="20" t="s">
        <v>621</v>
      </c>
      <c r="B5" s="42" t="s">
        <v>611</v>
      </c>
      <c r="C5" s="41" t="s">
        <v>612</v>
      </c>
    </row>
    <row r="6" spans="1:3" ht="43.2" x14ac:dyDescent="0.3">
      <c r="A6" s="20" t="s">
        <v>1442</v>
      </c>
      <c r="B6" s="20" t="s">
        <v>614</v>
      </c>
      <c r="C6" s="291" t="s">
        <v>1443</v>
      </c>
    </row>
    <row r="7" spans="1:3" x14ac:dyDescent="0.3">
      <c r="A7" s="20" t="s">
        <v>1444</v>
      </c>
      <c r="B7" s="20" t="s">
        <v>617</v>
      </c>
      <c r="C7" s="291" t="s">
        <v>1445</v>
      </c>
    </row>
    <row r="8" spans="1:3" ht="28.8" x14ac:dyDescent="0.3">
      <c r="A8" s="20" t="s">
        <v>1446</v>
      </c>
      <c r="B8" s="20" t="s">
        <v>1447</v>
      </c>
      <c r="C8" s="291" t="s">
        <v>1448</v>
      </c>
    </row>
    <row r="9" spans="1:3" ht="43.2" x14ac:dyDescent="0.3">
      <c r="A9" s="20" t="s">
        <v>1449</v>
      </c>
      <c r="B9" s="20" t="s">
        <v>632</v>
      </c>
      <c r="C9" s="291" t="s">
        <v>1450</v>
      </c>
    </row>
    <row r="10" spans="1:3" ht="28.8" x14ac:dyDescent="0.3">
      <c r="A10" s="20" t="s">
        <v>1451</v>
      </c>
      <c r="B10" s="20" t="s">
        <v>634</v>
      </c>
      <c r="C10" s="291" t="s">
        <v>1452</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autoPageBreaks="0" fitToPage="1"/>
  </sheetPr>
  <dimension ref="A2:J16"/>
  <sheetViews>
    <sheetView showGridLines="0" view="pageLayout" zoomScale="80" zoomScaleNormal="100" zoomScaleSheetLayoutView="100" zoomScalePageLayoutView="80" workbookViewId="0"/>
  </sheetViews>
  <sheetFormatPr defaultColWidth="9.109375" defaultRowHeight="14.4" x14ac:dyDescent="0.3"/>
  <cols>
    <col min="2" max="2" width="6.33203125" customWidth="1"/>
    <col min="3" max="3" width="55" customWidth="1"/>
    <col min="4" max="4" width="19.33203125" customWidth="1"/>
    <col min="5" max="5" width="27" customWidth="1"/>
    <col min="6" max="6" width="23.6640625" customWidth="1"/>
    <col min="7" max="7" width="21.109375" customWidth="1"/>
    <col min="8" max="8" width="28.33203125" customWidth="1"/>
  </cols>
  <sheetData>
    <row r="2" spans="1:10" ht="16.8" x14ac:dyDescent="0.3">
      <c r="C2" s="292"/>
      <c r="D2" s="292"/>
      <c r="E2" s="292"/>
      <c r="F2" s="292"/>
      <c r="G2" s="292"/>
      <c r="H2" s="292"/>
      <c r="I2" s="292"/>
      <c r="J2" s="293"/>
    </row>
    <row r="3" spans="1:10" ht="21" customHeight="1" x14ac:dyDescent="0.4">
      <c r="A3" s="294"/>
      <c r="C3" s="295" t="s">
        <v>246</v>
      </c>
      <c r="D3" s="296"/>
      <c r="E3" s="296"/>
      <c r="F3" s="296"/>
      <c r="G3" s="296"/>
      <c r="H3" s="296"/>
      <c r="J3" s="293"/>
    </row>
    <row r="7" spans="1:10" ht="32.25" customHeight="1" x14ac:dyDescent="0.3">
      <c r="C7" s="297"/>
      <c r="D7" s="707" t="s">
        <v>1453</v>
      </c>
      <c r="E7" s="708" t="s">
        <v>1454</v>
      </c>
      <c r="F7" s="709"/>
      <c r="G7" s="709"/>
      <c r="H7" s="710"/>
      <c r="I7" s="293"/>
      <c r="J7" s="293"/>
    </row>
    <row r="8" spans="1:10" ht="32.25" customHeight="1" x14ac:dyDescent="0.3">
      <c r="C8" s="297"/>
      <c r="D8" s="711"/>
      <c r="E8" s="712"/>
      <c r="F8" s="707" t="s">
        <v>1455</v>
      </c>
      <c r="G8" s="708" t="s">
        <v>1456</v>
      </c>
      <c r="H8" s="713"/>
      <c r="I8" s="293"/>
      <c r="J8" s="293"/>
    </row>
    <row r="9" spans="1:10" ht="32.25" customHeight="1" x14ac:dyDescent="0.3">
      <c r="C9" s="297"/>
      <c r="D9" s="714"/>
      <c r="E9" s="715"/>
      <c r="F9" s="714"/>
      <c r="G9" s="715"/>
      <c r="H9" s="707" t="s">
        <v>1457</v>
      </c>
      <c r="I9" s="293"/>
      <c r="J9" s="293"/>
    </row>
    <row r="10" spans="1:10" ht="14.25" customHeight="1" x14ac:dyDescent="0.3">
      <c r="C10" s="297"/>
      <c r="D10" s="597" t="s">
        <v>499</v>
      </c>
      <c r="E10" s="716" t="s">
        <v>500</v>
      </c>
      <c r="F10" s="597" t="s">
        <v>501</v>
      </c>
      <c r="G10" s="716" t="s">
        <v>539</v>
      </c>
      <c r="H10" s="597" t="s">
        <v>540</v>
      </c>
      <c r="I10" s="293"/>
      <c r="J10" s="293"/>
    </row>
    <row r="11" spans="1:10" ht="11.25" customHeight="1" x14ac:dyDescent="0.3">
      <c r="B11" s="597">
        <v>1</v>
      </c>
      <c r="C11" s="596" t="s">
        <v>1290</v>
      </c>
      <c r="D11" s="597"/>
      <c r="E11" s="597"/>
      <c r="F11" s="597"/>
      <c r="G11" s="597" t="s">
        <v>38</v>
      </c>
      <c r="H11" s="717"/>
      <c r="I11" s="293"/>
      <c r="J11" s="293"/>
    </row>
    <row r="12" spans="1:10" ht="11.25" customHeight="1" x14ac:dyDescent="0.3">
      <c r="B12" s="597">
        <v>2</v>
      </c>
      <c r="C12" s="596" t="s">
        <v>1458</v>
      </c>
      <c r="D12" s="597"/>
      <c r="E12" s="597"/>
      <c r="F12" s="597"/>
      <c r="G12" s="597"/>
      <c r="H12" s="718" t="s">
        <v>1459</v>
      </c>
      <c r="I12" s="293"/>
      <c r="J12" s="293"/>
    </row>
    <row r="13" spans="1:10" ht="12" customHeight="1" x14ac:dyDescent="0.3">
      <c r="B13" s="597">
        <v>3</v>
      </c>
      <c r="C13" s="596" t="s">
        <v>537</v>
      </c>
      <c r="D13" s="597"/>
      <c r="E13" s="597"/>
      <c r="F13" s="597"/>
      <c r="G13" s="936"/>
      <c r="H13" s="717"/>
      <c r="I13" s="293"/>
      <c r="J13" s="293"/>
    </row>
    <row r="14" spans="1:10" x14ac:dyDescent="0.3">
      <c r="B14" s="597">
        <v>4</v>
      </c>
      <c r="C14" s="720" t="s">
        <v>1460</v>
      </c>
      <c r="D14" s="716"/>
      <c r="E14" s="597"/>
      <c r="F14" s="597"/>
      <c r="G14" s="719"/>
      <c r="H14" s="717" t="s">
        <v>1459</v>
      </c>
      <c r="I14" s="293"/>
      <c r="J14" s="293"/>
    </row>
    <row r="15" spans="1:10" x14ac:dyDescent="0.3">
      <c r="B15" s="721" t="s">
        <v>1129</v>
      </c>
      <c r="C15" s="720" t="s">
        <v>1461</v>
      </c>
      <c r="D15" s="716"/>
      <c r="E15" s="597"/>
      <c r="F15" s="718"/>
      <c r="G15" s="718"/>
      <c r="H15" s="718"/>
      <c r="I15" s="293"/>
      <c r="J15" s="293"/>
    </row>
    <row r="16" spans="1:10" x14ac:dyDescent="0.3">
      <c r="C16" s="109"/>
    </row>
  </sheetData>
  <pageMargins left="0.70866141732283472" right="0.70866141732283472" top="0.74803149606299213" bottom="0.74803149606299213" header="0.31496062992125984" footer="0.31496062992125984"/>
  <pageSetup paperSize="9" scale="15"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70C0"/>
    <pageSetUpPr fitToPage="1"/>
  </sheetPr>
  <dimension ref="B2:L13"/>
  <sheetViews>
    <sheetView showGridLines="0" workbookViewId="0">
      <selection activeCell="Q38" sqref="Q38"/>
    </sheetView>
  </sheetViews>
  <sheetFormatPr defaultRowHeight="14.4" x14ac:dyDescent="0.3"/>
  <cols>
    <col min="12" max="12" width="19.109375" customWidth="1"/>
  </cols>
  <sheetData>
    <row r="2" spans="2:12" x14ac:dyDescent="0.3">
      <c r="B2" t="s">
        <v>1462</v>
      </c>
    </row>
    <row r="3" spans="2:12" x14ac:dyDescent="0.3">
      <c r="B3" t="s">
        <v>1463</v>
      </c>
    </row>
    <row r="5" spans="2:12" x14ac:dyDescent="0.3">
      <c r="B5" s="990" t="s">
        <v>251</v>
      </c>
      <c r="C5" s="991"/>
      <c r="D5" s="991"/>
      <c r="E5" s="991"/>
      <c r="F5" s="991"/>
      <c r="G5" s="991"/>
      <c r="H5" s="991"/>
      <c r="I5" s="991"/>
      <c r="J5" s="991"/>
      <c r="K5" s="991"/>
      <c r="L5" s="992"/>
    </row>
    <row r="6" spans="2:12" x14ac:dyDescent="0.3">
      <c r="B6" s="993" t="s">
        <v>1464</v>
      </c>
      <c r="C6" s="988"/>
      <c r="D6" s="988"/>
      <c r="E6" s="988"/>
      <c r="F6" s="988"/>
      <c r="G6" s="988"/>
      <c r="H6" s="988"/>
      <c r="I6" s="988"/>
      <c r="J6" s="988"/>
      <c r="K6" s="988"/>
      <c r="L6" s="994"/>
    </row>
    <row r="7" spans="2:12" ht="22.5" customHeight="1" x14ac:dyDescent="0.3">
      <c r="B7" s="995" t="s">
        <v>261</v>
      </c>
      <c r="C7" s="996"/>
      <c r="D7" s="996"/>
      <c r="E7" s="996"/>
      <c r="F7" s="996"/>
      <c r="G7" s="996"/>
      <c r="H7" s="996"/>
      <c r="I7" s="996"/>
      <c r="J7" s="996"/>
      <c r="K7" s="996"/>
      <c r="L7" s="997"/>
    </row>
    <row r="8" spans="2:12" ht="22.5" customHeight="1" x14ac:dyDescent="0.3"/>
    <row r="9" spans="2:12" ht="22.5" customHeight="1" x14ac:dyDescent="0.3">
      <c r="B9" s="989"/>
      <c r="C9" s="989"/>
      <c r="D9" s="989"/>
      <c r="E9" s="989"/>
      <c r="F9" s="989"/>
      <c r="G9" s="989"/>
      <c r="H9" s="989"/>
      <c r="I9" s="989"/>
      <c r="J9" s="989"/>
      <c r="K9" s="989"/>
      <c r="L9" s="989"/>
    </row>
    <row r="10" spans="2:12" ht="22.5" customHeight="1" x14ac:dyDescent="0.3">
      <c r="B10" s="988"/>
      <c r="C10" s="988"/>
      <c r="D10" s="988"/>
      <c r="E10" s="988"/>
      <c r="F10" s="988"/>
      <c r="G10" s="988"/>
      <c r="H10" s="988"/>
      <c r="I10" s="988"/>
      <c r="J10" s="988"/>
      <c r="K10" s="988"/>
      <c r="L10" s="988"/>
    </row>
    <row r="11" spans="2:12" ht="22.5" customHeight="1" x14ac:dyDescent="0.3">
      <c r="B11" s="989"/>
      <c r="C11" s="989"/>
      <c r="D11" s="989"/>
      <c r="E11" s="989"/>
      <c r="F11" s="989"/>
      <c r="G11" s="989"/>
      <c r="H11" s="989"/>
      <c r="I11" s="989"/>
      <c r="J11" s="989"/>
      <c r="K11" s="989"/>
      <c r="L11" s="989"/>
    </row>
    <row r="12" spans="2:12" ht="22.5" customHeight="1" x14ac:dyDescent="0.3"/>
    <row r="13" spans="2:12" ht="22.5" customHeight="1" x14ac:dyDescent="0.3"/>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5" tint="0.79998168889431442"/>
    <pageSetUpPr fitToPage="1"/>
  </sheetPr>
  <dimension ref="A1:C7"/>
  <sheetViews>
    <sheetView showGridLines="0" view="pageLayout" zoomScaleNormal="100" workbookViewId="0">
      <selection activeCell="A2" sqref="A2"/>
    </sheetView>
  </sheetViews>
  <sheetFormatPr defaultRowHeight="14.4" x14ac:dyDescent="0.3"/>
  <cols>
    <col min="1" max="1" width="27" customWidth="1"/>
    <col min="2" max="2" width="15.6640625" customWidth="1"/>
    <col min="3" max="3" width="117.6640625" customWidth="1"/>
  </cols>
  <sheetData>
    <row r="1" spans="1:3" ht="18" x14ac:dyDescent="0.3">
      <c r="A1" s="1249" t="s">
        <v>251</v>
      </c>
      <c r="B1" s="1249"/>
      <c r="C1" s="1249"/>
    </row>
    <row r="2" spans="1:3" ht="21" x14ac:dyDescent="0.3">
      <c r="A2" s="298"/>
      <c r="B2" s="298"/>
      <c r="C2" s="289"/>
    </row>
    <row r="3" spans="1:3" x14ac:dyDescent="0.3">
      <c r="A3" s="20" t="s">
        <v>621</v>
      </c>
      <c r="B3" s="20" t="s">
        <v>611</v>
      </c>
      <c r="C3" s="41" t="s">
        <v>622</v>
      </c>
    </row>
    <row r="4" spans="1:3" ht="28.8" x14ac:dyDescent="0.3">
      <c r="A4" s="291" t="s">
        <v>1465</v>
      </c>
      <c r="B4" s="11" t="s">
        <v>614</v>
      </c>
      <c r="C4" s="41" t="s">
        <v>1466</v>
      </c>
    </row>
    <row r="5" spans="1:3" x14ac:dyDescent="0.3">
      <c r="A5" s="291" t="s">
        <v>1467</v>
      </c>
      <c r="B5" s="11" t="s">
        <v>617</v>
      </c>
      <c r="C5" s="41" t="s">
        <v>1468</v>
      </c>
    </row>
    <row r="6" spans="1:3" x14ac:dyDescent="0.3">
      <c r="A6" s="291" t="s">
        <v>1469</v>
      </c>
      <c r="B6" s="11" t="s">
        <v>649</v>
      </c>
      <c r="C6" s="41" t="s">
        <v>1470</v>
      </c>
    </row>
    <row r="7" spans="1:3" ht="43.2" x14ac:dyDescent="0.3">
      <c r="A7" s="299" t="s">
        <v>1471</v>
      </c>
      <c r="B7" s="11" t="s">
        <v>632</v>
      </c>
      <c r="C7" s="41" t="s">
        <v>1472</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9" tint="0.79998168889431442"/>
    <pageSetUpPr fitToPage="1"/>
  </sheetPr>
  <dimension ref="A1:H23"/>
  <sheetViews>
    <sheetView showGridLines="0" view="pageLayout" zoomScale="80" zoomScaleNormal="100" zoomScalePageLayoutView="80" workbookViewId="0"/>
  </sheetViews>
  <sheetFormatPr defaultRowHeight="14.4" x14ac:dyDescent="0.3"/>
  <cols>
    <col min="1" max="1" width="4.44140625" customWidth="1"/>
    <col min="2" max="2" width="69.109375" customWidth="1"/>
    <col min="3" max="8" width="24.88671875" customWidth="1"/>
  </cols>
  <sheetData>
    <row r="1" spans="1:8" ht="18" x14ac:dyDescent="0.35">
      <c r="B1" s="40" t="s">
        <v>1464</v>
      </c>
    </row>
    <row r="4" spans="1:8" ht="30" customHeight="1" x14ac:dyDescent="0.3">
      <c r="A4" s="300"/>
      <c r="B4" s="1250" t="s">
        <v>1473</v>
      </c>
      <c r="C4" s="1251" t="s">
        <v>1474</v>
      </c>
      <c r="D4" s="1250"/>
      <c r="E4" s="1252" t="s">
        <v>1475</v>
      </c>
      <c r="F4" s="1251"/>
      <c r="G4" s="1253" t="s">
        <v>1476</v>
      </c>
      <c r="H4" s="1254"/>
    </row>
    <row r="5" spans="1:8" ht="28.8" x14ac:dyDescent="0.3">
      <c r="A5" s="39"/>
      <c r="B5" s="1250"/>
      <c r="C5" s="301" t="s">
        <v>1373</v>
      </c>
      <c r="D5" s="302" t="s">
        <v>1074</v>
      </c>
      <c r="E5" s="301" t="s">
        <v>1373</v>
      </c>
      <c r="F5" s="302" t="s">
        <v>1074</v>
      </c>
      <c r="G5" s="35" t="s">
        <v>1477</v>
      </c>
      <c r="H5" s="35" t="s">
        <v>1478</v>
      </c>
    </row>
    <row r="6" spans="1:8" x14ac:dyDescent="0.3">
      <c r="A6" s="39"/>
      <c r="B6" s="1250"/>
      <c r="C6" s="303" t="s">
        <v>499</v>
      </c>
      <c r="D6" s="11" t="s">
        <v>500</v>
      </c>
      <c r="E6" s="11" t="s">
        <v>501</v>
      </c>
      <c r="F6" s="11" t="s">
        <v>539</v>
      </c>
      <c r="G6" s="11" t="s">
        <v>540</v>
      </c>
      <c r="H6" s="11" t="s">
        <v>661</v>
      </c>
    </row>
    <row r="7" spans="1:8" x14ac:dyDescent="0.3">
      <c r="A7" s="304">
        <v>1</v>
      </c>
      <c r="B7" s="41" t="s">
        <v>1479</v>
      </c>
      <c r="C7" s="305"/>
      <c r="D7" s="306"/>
      <c r="E7" s="306"/>
      <c r="F7" s="306"/>
      <c r="G7" s="306"/>
      <c r="H7" s="306"/>
    </row>
    <row r="8" spans="1:8" x14ac:dyDescent="0.3">
      <c r="A8" s="304">
        <v>2</v>
      </c>
      <c r="B8" s="299" t="s">
        <v>1480</v>
      </c>
      <c r="C8" s="305"/>
      <c r="D8" s="306"/>
      <c r="E8" s="306"/>
      <c r="F8" s="306"/>
      <c r="G8" s="306"/>
      <c r="H8" s="306"/>
    </row>
    <row r="9" spans="1:8" x14ac:dyDescent="0.3">
      <c r="A9" s="304">
        <v>3</v>
      </c>
      <c r="B9" s="299" t="s">
        <v>1481</v>
      </c>
      <c r="C9" s="305"/>
      <c r="D9" s="306"/>
      <c r="E9" s="306"/>
      <c r="F9" s="306"/>
      <c r="G9" s="306"/>
      <c r="H9" s="306"/>
    </row>
    <row r="10" spans="1:8" x14ac:dyDescent="0.3">
      <c r="A10" s="304">
        <v>4</v>
      </c>
      <c r="B10" s="299" t="s">
        <v>1482</v>
      </c>
      <c r="C10" s="305"/>
      <c r="D10" s="306"/>
      <c r="E10" s="306"/>
      <c r="F10" s="306"/>
      <c r="G10" s="306"/>
      <c r="H10" s="306"/>
    </row>
    <row r="11" spans="1:8" x14ac:dyDescent="0.3">
      <c r="A11" s="304">
        <v>5</v>
      </c>
      <c r="B11" s="299" t="s">
        <v>1483</v>
      </c>
      <c r="C11" s="305"/>
      <c r="D11" s="306"/>
      <c r="E11" s="306"/>
      <c r="F11" s="306"/>
      <c r="G11" s="306"/>
      <c r="H11" s="306"/>
    </row>
    <row r="12" spans="1:8" x14ac:dyDescent="0.3">
      <c r="A12" s="304">
        <v>6</v>
      </c>
      <c r="B12" s="299" t="s">
        <v>1484</v>
      </c>
      <c r="C12" s="305"/>
      <c r="D12" s="306"/>
      <c r="E12" s="306"/>
      <c r="F12" s="306"/>
      <c r="G12" s="306"/>
      <c r="H12" s="306"/>
    </row>
    <row r="13" spans="1:8" x14ac:dyDescent="0.3">
      <c r="A13" s="304">
        <v>7</v>
      </c>
      <c r="B13" s="299" t="s">
        <v>1485</v>
      </c>
      <c r="C13" s="305"/>
      <c r="D13" s="306"/>
      <c r="E13" s="306"/>
      <c r="F13" s="306"/>
      <c r="G13" s="306"/>
      <c r="H13" s="306"/>
    </row>
    <row r="14" spans="1:8" x14ac:dyDescent="0.3">
      <c r="A14" s="304">
        <v>8</v>
      </c>
      <c r="B14" s="299" t="s">
        <v>1486</v>
      </c>
      <c r="C14" s="305"/>
      <c r="D14" s="306"/>
      <c r="E14" s="306"/>
      <c r="F14" s="306"/>
      <c r="G14" s="306"/>
      <c r="H14" s="306"/>
    </row>
    <row r="15" spans="1:8" x14ac:dyDescent="0.3">
      <c r="A15" s="304">
        <v>9</v>
      </c>
      <c r="B15" s="299" t="s">
        <v>1487</v>
      </c>
      <c r="C15" s="305"/>
      <c r="D15" s="306"/>
      <c r="E15" s="306"/>
      <c r="F15" s="306"/>
      <c r="G15" s="306"/>
      <c r="H15" s="306"/>
    </row>
    <row r="16" spans="1:8" x14ac:dyDescent="0.3">
      <c r="A16" s="304">
        <v>10</v>
      </c>
      <c r="B16" s="299" t="s">
        <v>1488</v>
      </c>
      <c r="C16" s="305"/>
      <c r="D16" s="306"/>
      <c r="E16" s="306"/>
      <c r="F16" s="306"/>
      <c r="G16" s="306"/>
      <c r="H16" s="306"/>
    </row>
    <row r="17" spans="1:8" x14ac:dyDescent="0.3">
      <c r="A17" s="304">
        <v>11</v>
      </c>
      <c r="B17" s="299" t="s">
        <v>1489</v>
      </c>
      <c r="C17" s="305"/>
      <c r="D17" s="306"/>
      <c r="E17" s="306"/>
      <c r="F17" s="306"/>
      <c r="G17" s="306"/>
      <c r="H17" s="306"/>
    </row>
    <row r="18" spans="1:8" x14ac:dyDescent="0.3">
      <c r="A18" s="304">
        <v>12</v>
      </c>
      <c r="B18" s="299" t="s">
        <v>1490</v>
      </c>
      <c r="C18" s="305"/>
      <c r="D18" s="306"/>
      <c r="E18" s="306"/>
      <c r="F18" s="306"/>
      <c r="G18" s="306"/>
      <c r="H18" s="306"/>
    </row>
    <row r="19" spans="1:8" x14ac:dyDescent="0.3">
      <c r="A19" s="304">
        <v>13</v>
      </c>
      <c r="B19" s="299" t="s">
        <v>1491</v>
      </c>
      <c r="C19" s="305"/>
      <c r="D19" s="306"/>
      <c r="E19" s="306"/>
      <c r="F19" s="306"/>
      <c r="G19" s="306"/>
      <c r="H19" s="306"/>
    </row>
    <row r="20" spans="1:8" x14ac:dyDescent="0.3">
      <c r="A20" s="304">
        <v>14</v>
      </c>
      <c r="B20" s="299" t="s">
        <v>1492</v>
      </c>
      <c r="C20" s="305"/>
      <c r="D20" s="306"/>
      <c r="E20" s="306"/>
      <c r="F20" s="306"/>
      <c r="G20" s="306"/>
      <c r="H20" s="306"/>
    </row>
    <row r="21" spans="1:8" x14ac:dyDescent="0.3">
      <c r="A21" s="304">
        <v>15</v>
      </c>
      <c r="B21" s="299" t="s">
        <v>731</v>
      </c>
      <c r="C21" s="305"/>
      <c r="D21" s="306"/>
      <c r="E21" s="306"/>
      <c r="F21" s="306"/>
      <c r="G21" s="306"/>
      <c r="H21" s="306"/>
    </row>
    <row r="22" spans="1:8" x14ac:dyDescent="0.3">
      <c r="A22" s="304">
        <v>16</v>
      </c>
      <c r="B22" s="299" t="s">
        <v>1493</v>
      </c>
      <c r="C22" s="305"/>
      <c r="D22" s="306"/>
      <c r="E22" s="306"/>
      <c r="F22" s="306"/>
      <c r="G22" s="306"/>
      <c r="H22" s="306"/>
    </row>
    <row r="23" spans="1:8" x14ac:dyDescent="0.3">
      <c r="A23" s="307">
        <v>17</v>
      </c>
      <c r="B23" s="430" t="s">
        <v>1494</v>
      </c>
      <c r="C23" s="305"/>
      <c r="D23" s="306"/>
      <c r="E23" s="306"/>
      <c r="F23" s="306"/>
      <c r="G23" s="306"/>
      <c r="H23" s="306"/>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22" fitToHeight="0" orientation="landscape" r:id="rId1"/>
  <headerFooter>
    <oddHeader>&amp;CCS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L14"/>
  <sheetViews>
    <sheetView showGridLines="0" zoomScaleNormal="100" workbookViewId="0">
      <selection activeCell="H20" sqref="H20"/>
    </sheetView>
  </sheetViews>
  <sheetFormatPr defaultRowHeight="14.4" x14ac:dyDescent="0.3"/>
  <sheetData>
    <row r="2" spans="2:12" ht="22.5" customHeight="1" x14ac:dyDescent="0.3">
      <c r="B2" s="543" t="s">
        <v>494</v>
      </c>
    </row>
    <row r="3" spans="2:12" ht="20.25" customHeight="1" x14ac:dyDescent="0.3">
      <c r="B3" s="436" t="s">
        <v>495</v>
      </c>
    </row>
    <row r="5" spans="2:12" x14ac:dyDescent="0.3">
      <c r="B5" s="990" t="s">
        <v>60</v>
      </c>
      <c r="C5" s="991"/>
      <c r="D5" s="991"/>
      <c r="E5" s="991"/>
      <c r="F5" s="991"/>
      <c r="G5" s="991"/>
      <c r="H5" s="991"/>
      <c r="I5" s="991"/>
      <c r="J5" s="991"/>
      <c r="K5" s="991"/>
      <c r="L5" s="992"/>
    </row>
    <row r="6" spans="2:12" x14ac:dyDescent="0.3">
      <c r="B6" s="993" t="s">
        <v>69</v>
      </c>
      <c r="C6" s="988"/>
      <c r="D6" s="988"/>
      <c r="E6" s="988"/>
      <c r="F6" s="988"/>
      <c r="G6" s="988"/>
      <c r="H6" s="988"/>
      <c r="I6" s="988"/>
      <c r="J6" s="988"/>
      <c r="K6" s="988"/>
      <c r="L6" s="994"/>
    </row>
    <row r="7" spans="2:12" ht="22.5" customHeight="1" x14ac:dyDescent="0.3">
      <c r="B7" s="993" t="s">
        <v>73</v>
      </c>
      <c r="C7" s="988"/>
      <c r="D7" s="988"/>
      <c r="E7" s="988"/>
      <c r="F7" s="988"/>
      <c r="G7" s="988"/>
      <c r="H7" s="988"/>
      <c r="I7" s="988"/>
      <c r="J7" s="988"/>
      <c r="K7" s="988"/>
      <c r="L7" s="994"/>
    </row>
    <row r="8" spans="2:12" x14ac:dyDescent="0.3">
      <c r="B8" s="993" t="s">
        <v>77</v>
      </c>
      <c r="C8" s="988"/>
      <c r="D8" s="988"/>
      <c r="E8" s="988"/>
      <c r="F8" s="988"/>
      <c r="G8" s="988"/>
      <c r="H8" s="988"/>
      <c r="I8" s="988"/>
      <c r="J8" s="988"/>
      <c r="K8" s="988"/>
      <c r="L8" s="994"/>
    </row>
    <row r="9" spans="2:12" ht="22.5" customHeight="1" x14ac:dyDescent="0.3">
      <c r="B9" s="995" t="s">
        <v>80</v>
      </c>
      <c r="C9" s="996"/>
      <c r="D9" s="996"/>
      <c r="E9" s="996"/>
      <c r="F9" s="996"/>
      <c r="G9" s="996"/>
      <c r="H9" s="996"/>
      <c r="I9" s="996"/>
      <c r="J9" s="996"/>
      <c r="K9" s="996"/>
      <c r="L9" s="997"/>
    </row>
    <row r="10" spans="2:12" ht="22.5" customHeight="1" x14ac:dyDescent="0.3">
      <c r="B10" s="989"/>
      <c r="C10" s="989"/>
      <c r="D10" s="989"/>
      <c r="E10" s="989"/>
      <c r="F10" s="989"/>
      <c r="G10" s="989"/>
      <c r="H10" s="989"/>
      <c r="I10" s="989"/>
      <c r="J10" s="989"/>
      <c r="K10" s="989"/>
      <c r="L10" s="989"/>
    </row>
    <row r="11" spans="2:12" ht="22.5" customHeight="1" x14ac:dyDescent="0.3">
      <c r="B11" s="988"/>
      <c r="C11" s="988"/>
      <c r="D11" s="988"/>
      <c r="E11" s="988"/>
      <c r="F11" s="988"/>
      <c r="G11" s="988"/>
      <c r="H11" s="988"/>
      <c r="I11" s="988"/>
      <c r="J11" s="988"/>
      <c r="K11" s="988"/>
      <c r="L11" s="988"/>
    </row>
    <row r="12" spans="2:12" ht="22.5" customHeight="1" x14ac:dyDescent="0.3">
      <c r="B12" s="989"/>
      <c r="C12" s="989"/>
      <c r="D12" s="989"/>
      <c r="E12" s="989"/>
      <c r="F12" s="989"/>
      <c r="G12" s="989"/>
      <c r="H12" s="989"/>
      <c r="I12" s="989"/>
      <c r="J12" s="989"/>
      <c r="K12" s="989"/>
      <c r="L12" s="989"/>
    </row>
    <row r="13" spans="2:12" ht="22.5" customHeight="1" x14ac:dyDescent="0.3"/>
    <row r="14" spans="2:12" ht="22.5" customHeight="1" x14ac:dyDescent="0.3"/>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2:S24"/>
  <sheetViews>
    <sheetView showGridLines="0" view="pageLayout" zoomScaleNormal="100" workbookViewId="0">
      <selection activeCell="B3" sqref="B3"/>
    </sheetView>
  </sheetViews>
  <sheetFormatPr defaultRowHeight="14.4" x14ac:dyDescent="0.3"/>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x14ac:dyDescent="0.35">
      <c r="B2" s="40" t="s">
        <v>261</v>
      </c>
    </row>
    <row r="5" spans="1:19" ht="15" customHeight="1" x14ac:dyDescent="0.3">
      <c r="A5" s="300"/>
      <c r="B5" s="1250" t="s">
        <v>1473</v>
      </c>
      <c r="C5" s="1252" t="s">
        <v>1495</v>
      </c>
      <c r="D5" s="1255"/>
      <c r="E5" s="1255"/>
      <c r="F5" s="1255"/>
      <c r="G5" s="1255"/>
      <c r="H5" s="1255"/>
      <c r="I5" s="1255"/>
      <c r="J5" s="1255"/>
      <c r="K5" s="1255"/>
      <c r="L5" s="1255"/>
      <c r="M5" s="1255"/>
      <c r="N5" s="1255"/>
      <c r="O5" s="1255"/>
      <c r="P5" s="1255"/>
      <c r="Q5" s="1251"/>
      <c r="R5" s="1256" t="s">
        <v>537</v>
      </c>
      <c r="S5" s="1256" t="s">
        <v>1496</v>
      </c>
    </row>
    <row r="6" spans="1:19" ht="30" customHeight="1" x14ac:dyDescent="0.3">
      <c r="A6" s="39"/>
      <c r="B6" s="1250"/>
      <c r="C6" s="309">
        <v>0</v>
      </c>
      <c r="D6" s="310">
        <v>0.02</v>
      </c>
      <c r="E6" s="309">
        <v>0.04</v>
      </c>
      <c r="F6" s="310">
        <v>0.1</v>
      </c>
      <c r="G6" s="310">
        <v>0.2</v>
      </c>
      <c r="H6" s="310">
        <v>0.35</v>
      </c>
      <c r="I6" s="310">
        <v>0.5</v>
      </c>
      <c r="J6" s="310">
        <v>0.7</v>
      </c>
      <c r="K6" s="310">
        <v>0.75</v>
      </c>
      <c r="L6" s="311">
        <v>1</v>
      </c>
      <c r="M6" s="311">
        <v>1.5</v>
      </c>
      <c r="N6" s="311">
        <v>2.5</v>
      </c>
      <c r="O6" s="311">
        <v>3.7</v>
      </c>
      <c r="P6" s="311">
        <v>12.5</v>
      </c>
      <c r="Q6" s="311" t="s">
        <v>1497</v>
      </c>
      <c r="R6" s="1256"/>
      <c r="S6" s="1256"/>
    </row>
    <row r="7" spans="1:19" x14ac:dyDescent="0.3">
      <c r="A7" s="39"/>
      <c r="B7" s="1250"/>
      <c r="C7" s="303" t="s">
        <v>499</v>
      </c>
      <c r="D7" s="303" t="s">
        <v>500</v>
      </c>
      <c r="E7" s="303" t="s">
        <v>501</v>
      </c>
      <c r="F7" s="303" t="s">
        <v>539</v>
      </c>
      <c r="G7" s="303" t="s">
        <v>540</v>
      </c>
      <c r="H7" s="303" t="s">
        <v>661</v>
      </c>
      <c r="I7" s="303" t="s">
        <v>662</v>
      </c>
      <c r="J7" s="303" t="s">
        <v>695</v>
      </c>
      <c r="K7" s="303" t="s">
        <v>984</v>
      </c>
      <c r="L7" s="303" t="s">
        <v>985</v>
      </c>
      <c r="M7" s="303" t="s">
        <v>986</v>
      </c>
      <c r="N7" s="303" t="s">
        <v>987</v>
      </c>
      <c r="O7" s="303" t="s">
        <v>988</v>
      </c>
      <c r="P7" s="303" t="s">
        <v>1275</v>
      </c>
      <c r="Q7" s="303" t="s">
        <v>1276</v>
      </c>
      <c r="R7" s="312" t="s">
        <v>1498</v>
      </c>
      <c r="S7" s="312" t="s">
        <v>1499</v>
      </c>
    </row>
    <row r="8" spans="1:19" ht="28.8" x14ac:dyDescent="0.3">
      <c r="A8" s="304">
        <v>1</v>
      </c>
      <c r="B8" s="41" t="s">
        <v>1479</v>
      </c>
      <c r="C8" s="305"/>
      <c r="D8" s="306"/>
      <c r="E8" s="306"/>
      <c r="F8" s="306"/>
      <c r="G8" s="306"/>
      <c r="H8" s="306"/>
      <c r="I8" s="306"/>
      <c r="J8" s="306"/>
      <c r="K8" s="306"/>
      <c r="L8" s="306"/>
      <c r="M8" s="306"/>
      <c r="N8" s="306"/>
      <c r="O8" s="306"/>
      <c r="P8" s="306"/>
      <c r="Q8" s="306"/>
      <c r="R8" s="306"/>
      <c r="S8" s="306"/>
    </row>
    <row r="9" spans="1:19" x14ac:dyDescent="0.3">
      <c r="A9" s="304">
        <v>2</v>
      </c>
      <c r="B9" s="299" t="s">
        <v>1480</v>
      </c>
      <c r="C9" s="305"/>
      <c r="D9" s="306"/>
      <c r="E9" s="306"/>
      <c r="F9" s="306"/>
      <c r="G9" s="306"/>
      <c r="H9" s="306"/>
      <c r="I9" s="306"/>
      <c r="J9" s="306"/>
      <c r="K9" s="306"/>
      <c r="L9" s="306"/>
      <c r="M9" s="306"/>
      <c r="N9" s="306"/>
      <c r="O9" s="306"/>
      <c r="P9" s="306"/>
      <c r="Q9" s="306"/>
      <c r="R9" s="306"/>
      <c r="S9" s="306"/>
    </row>
    <row r="10" spans="1:19" x14ac:dyDescent="0.3">
      <c r="A10" s="304">
        <v>3</v>
      </c>
      <c r="B10" s="299" t="s">
        <v>1481</v>
      </c>
      <c r="C10" s="305"/>
      <c r="D10" s="306"/>
      <c r="E10" s="306"/>
      <c r="F10" s="306"/>
      <c r="G10" s="306"/>
      <c r="H10" s="306"/>
      <c r="I10" s="306"/>
      <c r="J10" s="306"/>
      <c r="K10" s="306"/>
      <c r="L10" s="306"/>
      <c r="M10" s="306"/>
      <c r="N10" s="306"/>
      <c r="O10" s="306"/>
      <c r="P10" s="306"/>
      <c r="Q10" s="306"/>
      <c r="R10" s="306"/>
      <c r="S10" s="306"/>
    </row>
    <row r="11" spans="1:19" x14ac:dyDescent="0.3">
      <c r="A11" s="304">
        <v>4</v>
      </c>
      <c r="B11" s="299" t="s">
        <v>1482</v>
      </c>
      <c r="C11" s="305"/>
      <c r="D11" s="306"/>
      <c r="E11" s="306"/>
      <c r="F11" s="306"/>
      <c r="G11" s="306"/>
      <c r="H11" s="306"/>
      <c r="I11" s="306"/>
      <c r="J11" s="306"/>
      <c r="K11" s="306"/>
      <c r="L11" s="306"/>
      <c r="M11" s="306"/>
      <c r="N11" s="306"/>
      <c r="O11" s="306"/>
      <c r="P11" s="306"/>
      <c r="Q11" s="306"/>
      <c r="R11" s="306"/>
      <c r="S11" s="306"/>
    </row>
    <row r="12" spans="1:19" x14ac:dyDescent="0.3">
      <c r="A12" s="304">
        <v>5</v>
      </c>
      <c r="B12" s="299" t="s">
        <v>1483</v>
      </c>
      <c r="C12" s="305"/>
      <c r="D12" s="306"/>
      <c r="E12" s="306"/>
      <c r="F12" s="306"/>
      <c r="G12" s="306"/>
      <c r="H12" s="306"/>
      <c r="I12" s="306"/>
      <c r="J12" s="306"/>
      <c r="K12" s="306"/>
      <c r="L12" s="306"/>
      <c r="M12" s="306"/>
      <c r="N12" s="306"/>
      <c r="O12" s="306"/>
      <c r="P12" s="306"/>
      <c r="Q12" s="306"/>
      <c r="R12" s="306"/>
      <c r="S12" s="306"/>
    </row>
    <row r="13" spans="1:19" x14ac:dyDescent="0.3">
      <c r="A13" s="304">
        <v>6</v>
      </c>
      <c r="B13" s="299" t="s">
        <v>1484</v>
      </c>
      <c r="C13" s="305"/>
      <c r="D13" s="306"/>
      <c r="E13" s="306"/>
      <c r="F13" s="306"/>
      <c r="G13" s="306"/>
      <c r="H13" s="306"/>
      <c r="I13" s="306"/>
      <c r="J13" s="306"/>
      <c r="K13" s="306"/>
      <c r="L13" s="306"/>
      <c r="M13" s="306"/>
      <c r="N13" s="306"/>
      <c r="O13" s="306"/>
      <c r="P13" s="306"/>
      <c r="Q13" s="306"/>
      <c r="R13" s="306"/>
      <c r="S13" s="306"/>
    </row>
    <row r="14" spans="1:19" x14ac:dyDescent="0.3">
      <c r="A14" s="304">
        <v>7</v>
      </c>
      <c r="B14" s="299" t="s">
        <v>1485</v>
      </c>
      <c r="C14" s="305"/>
      <c r="D14" s="306"/>
      <c r="E14" s="306"/>
      <c r="F14" s="306"/>
      <c r="G14" s="306"/>
      <c r="H14" s="306"/>
      <c r="I14" s="306"/>
      <c r="J14" s="306"/>
      <c r="K14" s="306"/>
      <c r="L14" s="306"/>
      <c r="M14" s="306"/>
      <c r="N14" s="306"/>
      <c r="O14" s="306"/>
      <c r="P14" s="306"/>
      <c r="Q14" s="306"/>
      <c r="R14" s="306"/>
      <c r="S14" s="306"/>
    </row>
    <row r="15" spans="1:19" x14ac:dyDescent="0.3">
      <c r="A15" s="304">
        <v>8</v>
      </c>
      <c r="B15" s="299" t="s">
        <v>1500</v>
      </c>
      <c r="C15" s="305"/>
      <c r="D15" s="306"/>
      <c r="E15" s="306"/>
      <c r="F15" s="306"/>
      <c r="G15" s="306"/>
      <c r="H15" s="306"/>
      <c r="I15" s="306"/>
      <c r="J15" s="306"/>
      <c r="K15" s="306"/>
      <c r="L15" s="306"/>
      <c r="M15" s="306"/>
      <c r="N15" s="306"/>
      <c r="O15" s="306"/>
      <c r="P15" s="306"/>
      <c r="Q15" s="306"/>
      <c r="R15" s="306"/>
      <c r="S15" s="306"/>
    </row>
    <row r="16" spans="1:19" x14ac:dyDescent="0.3">
      <c r="A16" s="304">
        <v>9</v>
      </c>
      <c r="B16" s="299" t="s">
        <v>1501</v>
      </c>
      <c r="C16" s="305"/>
      <c r="D16" s="306"/>
      <c r="E16" s="306"/>
      <c r="F16" s="306"/>
      <c r="G16" s="306"/>
      <c r="H16" s="306"/>
      <c r="I16" s="306"/>
      <c r="J16" s="306"/>
      <c r="K16" s="306"/>
      <c r="L16" s="306"/>
      <c r="M16" s="306"/>
      <c r="N16" s="306"/>
      <c r="O16" s="306"/>
      <c r="P16" s="306"/>
      <c r="Q16" s="306"/>
      <c r="R16" s="306"/>
      <c r="S16" s="306"/>
    </row>
    <row r="17" spans="1:19" x14ac:dyDescent="0.3">
      <c r="A17" s="304">
        <v>10</v>
      </c>
      <c r="B17" s="299" t="s">
        <v>1488</v>
      </c>
      <c r="C17" s="305"/>
      <c r="D17" s="306"/>
      <c r="E17" s="306"/>
      <c r="F17" s="306"/>
      <c r="G17" s="306"/>
      <c r="H17" s="306"/>
      <c r="I17" s="306"/>
      <c r="J17" s="306"/>
      <c r="K17" s="306"/>
      <c r="L17" s="306"/>
      <c r="M17" s="306"/>
      <c r="N17" s="306"/>
      <c r="O17" s="306"/>
      <c r="P17" s="306"/>
      <c r="Q17" s="306"/>
      <c r="R17" s="306"/>
      <c r="S17" s="306"/>
    </row>
    <row r="18" spans="1:19" ht="28.8" x14ac:dyDescent="0.3">
      <c r="A18" s="304">
        <v>11</v>
      </c>
      <c r="B18" s="299" t="s">
        <v>1489</v>
      </c>
      <c r="C18" s="305"/>
      <c r="D18" s="306"/>
      <c r="E18" s="306"/>
      <c r="F18" s="306"/>
      <c r="G18" s="306"/>
      <c r="H18" s="306"/>
      <c r="I18" s="306"/>
      <c r="J18" s="306"/>
      <c r="K18" s="306"/>
      <c r="L18" s="306"/>
      <c r="M18" s="306"/>
      <c r="N18" s="306"/>
      <c r="O18" s="306"/>
      <c r="P18" s="306"/>
      <c r="Q18" s="306"/>
      <c r="R18" s="306"/>
      <c r="S18" s="306"/>
    </row>
    <row r="19" spans="1:19" x14ac:dyDescent="0.3">
      <c r="A19" s="304">
        <v>12</v>
      </c>
      <c r="B19" s="299" t="s">
        <v>1490</v>
      </c>
      <c r="C19" s="305"/>
      <c r="D19" s="306"/>
      <c r="E19" s="306"/>
      <c r="F19" s="306"/>
      <c r="G19" s="306"/>
      <c r="H19" s="306"/>
      <c r="I19" s="306"/>
      <c r="J19" s="306"/>
      <c r="K19" s="306"/>
      <c r="L19" s="306"/>
      <c r="M19" s="306"/>
      <c r="N19" s="306"/>
      <c r="O19" s="306"/>
      <c r="P19" s="306"/>
      <c r="Q19" s="306"/>
      <c r="R19" s="306"/>
      <c r="S19" s="306"/>
    </row>
    <row r="20" spans="1:19" ht="28.8" x14ac:dyDescent="0.3">
      <c r="A20" s="304">
        <v>13</v>
      </c>
      <c r="B20" s="299" t="s">
        <v>1502</v>
      </c>
      <c r="C20" s="305"/>
      <c r="D20" s="306"/>
      <c r="E20" s="306"/>
      <c r="F20" s="306"/>
      <c r="G20" s="306"/>
      <c r="H20" s="306"/>
      <c r="I20" s="306"/>
      <c r="J20" s="306"/>
      <c r="K20" s="306"/>
      <c r="L20" s="306"/>
      <c r="M20" s="306"/>
      <c r="N20" s="306"/>
      <c r="O20" s="306"/>
      <c r="P20" s="306"/>
      <c r="Q20" s="306"/>
      <c r="R20" s="306"/>
      <c r="S20" s="306"/>
    </row>
    <row r="21" spans="1:19" ht="28.8" x14ac:dyDescent="0.3">
      <c r="A21" s="304">
        <v>14</v>
      </c>
      <c r="B21" s="299" t="s">
        <v>1503</v>
      </c>
      <c r="C21" s="305"/>
      <c r="D21" s="306"/>
      <c r="E21" s="306"/>
      <c r="F21" s="306"/>
      <c r="G21" s="306"/>
      <c r="H21" s="306"/>
      <c r="I21" s="306"/>
      <c r="J21" s="306"/>
      <c r="K21" s="306"/>
      <c r="L21" s="306"/>
      <c r="M21" s="306"/>
      <c r="N21" s="306"/>
      <c r="O21" s="306"/>
      <c r="P21" s="306"/>
      <c r="Q21" s="306"/>
      <c r="R21" s="306"/>
      <c r="S21" s="306"/>
    </row>
    <row r="22" spans="1:19" x14ac:dyDescent="0.3">
      <c r="A22" s="304">
        <v>15</v>
      </c>
      <c r="B22" s="299" t="s">
        <v>1504</v>
      </c>
      <c r="C22" s="305"/>
      <c r="D22" s="306"/>
      <c r="E22" s="306"/>
      <c r="F22" s="306"/>
      <c r="G22" s="306"/>
      <c r="H22" s="306"/>
      <c r="I22" s="306"/>
      <c r="J22" s="306"/>
      <c r="K22" s="306"/>
      <c r="L22" s="306"/>
      <c r="M22" s="306"/>
      <c r="N22" s="306"/>
      <c r="O22" s="306"/>
      <c r="P22" s="306"/>
      <c r="Q22" s="306"/>
      <c r="R22" s="306"/>
      <c r="S22" s="306"/>
    </row>
    <row r="23" spans="1:19" x14ac:dyDescent="0.3">
      <c r="A23" s="304">
        <v>16</v>
      </c>
      <c r="B23" s="299" t="s">
        <v>1493</v>
      </c>
      <c r="C23" s="305"/>
      <c r="D23" s="306"/>
      <c r="E23" s="306"/>
      <c r="F23" s="306"/>
      <c r="G23" s="306"/>
      <c r="H23" s="306"/>
      <c r="I23" s="306"/>
      <c r="J23" s="306"/>
      <c r="K23" s="306"/>
      <c r="L23" s="306"/>
      <c r="M23" s="306"/>
      <c r="N23" s="306"/>
      <c r="O23" s="306"/>
      <c r="P23" s="306"/>
      <c r="Q23" s="306"/>
      <c r="R23" s="306"/>
      <c r="S23" s="306"/>
    </row>
    <row r="24" spans="1:19" x14ac:dyDescent="0.3">
      <c r="A24" s="307">
        <v>17</v>
      </c>
      <c r="B24" s="308" t="s">
        <v>1494</v>
      </c>
      <c r="C24" s="305"/>
      <c r="D24" s="306"/>
      <c r="E24" s="306"/>
      <c r="F24" s="306"/>
      <c r="G24" s="306"/>
      <c r="H24" s="306"/>
      <c r="I24" s="306"/>
      <c r="J24" s="306"/>
      <c r="K24" s="306"/>
      <c r="L24" s="306"/>
      <c r="M24" s="306"/>
      <c r="N24" s="306"/>
      <c r="O24" s="306"/>
      <c r="P24" s="306"/>
      <c r="Q24" s="306"/>
      <c r="R24" s="306"/>
      <c r="S24" s="306"/>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54" orientation="landscape" r:id="rId1"/>
  <headerFooter>
    <oddHeader>&amp;CCS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70C0"/>
    <pageSetUpPr fitToPage="1"/>
  </sheetPr>
  <dimension ref="B2:L18"/>
  <sheetViews>
    <sheetView showGridLines="0" zoomScaleNormal="100" workbookViewId="0"/>
  </sheetViews>
  <sheetFormatPr defaultColWidth="9.109375" defaultRowHeight="14.4" x14ac:dyDescent="0.3"/>
  <cols>
    <col min="12" max="12" width="32.88671875" customWidth="1"/>
  </cols>
  <sheetData>
    <row r="2" spans="2:12" x14ac:dyDescent="0.3">
      <c r="B2" t="s">
        <v>1505</v>
      </c>
    </row>
    <row r="3" spans="2:12" x14ac:dyDescent="0.3">
      <c r="B3" t="s">
        <v>1506</v>
      </c>
    </row>
    <row r="5" spans="2:12" x14ac:dyDescent="0.3">
      <c r="B5" s="990" t="s">
        <v>266</v>
      </c>
      <c r="C5" s="991"/>
      <c r="D5" s="991"/>
      <c r="E5" s="991"/>
      <c r="F5" s="991"/>
      <c r="G5" s="991"/>
      <c r="H5" s="991"/>
      <c r="I5" s="991"/>
      <c r="J5" s="991"/>
      <c r="K5" s="991"/>
      <c r="L5" s="992"/>
    </row>
    <row r="6" spans="2:12" x14ac:dyDescent="0.3">
      <c r="B6" s="993" t="s">
        <v>1507</v>
      </c>
      <c r="C6" s="988"/>
      <c r="D6" s="988"/>
      <c r="E6" s="988"/>
      <c r="F6" s="988"/>
      <c r="G6" s="988"/>
      <c r="H6" s="988"/>
      <c r="I6" s="988"/>
      <c r="J6" s="988"/>
      <c r="K6" s="988"/>
      <c r="L6" s="994"/>
    </row>
    <row r="7" spans="2:12" ht="22.5" customHeight="1" x14ac:dyDescent="0.3">
      <c r="B7" s="993" t="s">
        <v>276</v>
      </c>
      <c r="C7" s="988"/>
      <c r="D7" s="988"/>
      <c r="E7" s="988"/>
      <c r="F7" s="988"/>
      <c r="G7" s="988"/>
      <c r="H7" s="988"/>
      <c r="I7" s="988"/>
      <c r="J7" s="988"/>
      <c r="K7" s="988"/>
      <c r="L7" s="994"/>
    </row>
    <row r="8" spans="2:12" x14ac:dyDescent="0.3">
      <c r="B8" s="993" t="s">
        <v>1508</v>
      </c>
      <c r="C8" s="988"/>
      <c r="D8" s="988"/>
      <c r="E8" s="988"/>
      <c r="F8" s="988"/>
      <c r="G8" s="988"/>
      <c r="H8" s="988"/>
      <c r="I8" s="988"/>
      <c r="J8" s="988"/>
      <c r="K8" s="988"/>
      <c r="L8" s="994"/>
    </row>
    <row r="9" spans="2:12" ht="22.5" customHeight="1" x14ac:dyDescent="0.3">
      <c r="B9" s="993" t="s">
        <v>283</v>
      </c>
      <c r="C9" s="988"/>
      <c r="D9" s="988"/>
      <c r="E9" s="988"/>
      <c r="F9" s="988"/>
      <c r="G9" s="988"/>
      <c r="H9" s="988"/>
      <c r="I9" s="988"/>
      <c r="J9" s="988"/>
      <c r="K9" s="988"/>
      <c r="L9" s="994"/>
    </row>
    <row r="10" spans="2:12" ht="22.5" customHeight="1" x14ac:dyDescent="0.3">
      <c r="B10" s="993" t="s">
        <v>286</v>
      </c>
      <c r="C10" s="988"/>
      <c r="D10" s="988"/>
      <c r="E10" s="988"/>
      <c r="F10" s="988"/>
      <c r="G10" s="988"/>
      <c r="H10" s="988"/>
      <c r="I10" s="988"/>
      <c r="J10" s="988"/>
      <c r="K10" s="988"/>
      <c r="L10" s="994"/>
    </row>
    <row r="11" spans="2:12" x14ac:dyDescent="0.3">
      <c r="B11" s="993" t="s">
        <v>290</v>
      </c>
      <c r="C11" s="988"/>
      <c r="D11" s="988"/>
      <c r="E11" s="988"/>
      <c r="F11" s="988"/>
      <c r="G11" s="988"/>
      <c r="H11" s="988"/>
      <c r="I11" s="988"/>
      <c r="J11" s="988"/>
      <c r="K11" s="988"/>
      <c r="L11" s="994"/>
    </row>
    <row r="12" spans="2:12" ht="22.5" customHeight="1" x14ac:dyDescent="0.3">
      <c r="B12" s="995" t="s">
        <v>294</v>
      </c>
      <c r="C12" s="996"/>
      <c r="D12" s="996"/>
      <c r="E12" s="996"/>
      <c r="F12" s="996"/>
      <c r="G12" s="996"/>
      <c r="H12" s="996"/>
      <c r="I12" s="996"/>
      <c r="J12" s="996"/>
      <c r="K12" s="996"/>
      <c r="L12" s="997"/>
    </row>
    <row r="13" spans="2:12" ht="22.5" customHeight="1" x14ac:dyDescent="0.3"/>
    <row r="14" spans="2:12" ht="22.5" customHeight="1" x14ac:dyDescent="0.3">
      <c r="B14" s="989"/>
      <c r="C14" s="989"/>
      <c r="D14" s="989"/>
      <c r="E14" s="989"/>
      <c r="F14" s="989"/>
      <c r="G14" s="989"/>
      <c r="H14" s="989"/>
      <c r="I14" s="989"/>
      <c r="J14" s="989"/>
      <c r="K14" s="989"/>
      <c r="L14" s="989"/>
    </row>
    <row r="15" spans="2:12" ht="22.5" customHeight="1" x14ac:dyDescent="0.3">
      <c r="B15" s="988"/>
      <c r="C15" s="988"/>
      <c r="D15" s="988"/>
      <c r="E15" s="988"/>
      <c r="F15" s="988"/>
      <c r="G15" s="988"/>
      <c r="H15" s="988"/>
      <c r="I15" s="988"/>
      <c r="J15" s="988"/>
      <c r="K15" s="988"/>
      <c r="L15" s="988"/>
    </row>
    <row r="16" spans="2:12" ht="22.5" customHeight="1" x14ac:dyDescent="0.3">
      <c r="B16" s="989"/>
      <c r="C16" s="989"/>
      <c r="D16" s="989"/>
      <c r="E16" s="989"/>
      <c r="F16" s="989"/>
      <c r="G16" s="989"/>
      <c r="H16" s="989"/>
      <c r="I16" s="989"/>
      <c r="J16" s="989"/>
      <c r="K16" s="989"/>
      <c r="L16" s="989"/>
    </row>
    <row r="17" ht="22.5" customHeight="1" x14ac:dyDescent="0.3"/>
    <row r="18" ht="22.5" customHeight="1" x14ac:dyDescent="0.3"/>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5" tint="0.79998168889431442"/>
    <pageSetUpPr fitToPage="1"/>
  </sheetPr>
  <dimension ref="A1:C10"/>
  <sheetViews>
    <sheetView showGridLines="0" view="pageLayout" zoomScaleNormal="100" workbookViewId="0">
      <selection activeCell="C3" sqref="C3"/>
    </sheetView>
  </sheetViews>
  <sheetFormatPr defaultColWidth="9.109375" defaultRowHeight="14.4" x14ac:dyDescent="0.3"/>
  <cols>
    <col min="1" max="1" width="15" customWidth="1"/>
    <col min="2" max="2" width="12.33203125" bestFit="1" customWidth="1"/>
    <col min="3" max="3" width="73.5546875" customWidth="1"/>
  </cols>
  <sheetData>
    <row r="1" spans="1:3" ht="17.399999999999999" x14ac:dyDescent="0.3">
      <c r="A1" s="722" t="s">
        <v>266</v>
      </c>
      <c r="B1" s="314"/>
      <c r="C1" s="314"/>
    </row>
    <row r="2" spans="1:3" ht="21" x14ac:dyDescent="0.3">
      <c r="A2" t="s">
        <v>620</v>
      </c>
      <c r="B2" s="298"/>
      <c r="C2" s="289"/>
    </row>
    <row r="3" spans="1:3" ht="21" x14ac:dyDescent="0.3">
      <c r="B3" s="298"/>
      <c r="C3" s="289"/>
    </row>
    <row r="4" spans="1:3" ht="21" x14ac:dyDescent="0.3">
      <c r="B4" s="298"/>
      <c r="C4" s="289"/>
    </row>
    <row r="5" spans="1:3" x14ac:dyDescent="0.3">
      <c r="A5" s="20" t="s">
        <v>621</v>
      </c>
      <c r="B5" s="20" t="s">
        <v>611</v>
      </c>
      <c r="C5" s="438" t="s">
        <v>612</v>
      </c>
    </row>
    <row r="6" spans="1:3" ht="28.8" x14ac:dyDescent="0.3">
      <c r="A6" s="20" t="s">
        <v>1509</v>
      </c>
      <c r="B6" s="20" t="s">
        <v>614</v>
      </c>
      <c r="C6" s="438" t="s">
        <v>1510</v>
      </c>
    </row>
    <row r="7" spans="1:3" ht="129.6" x14ac:dyDescent="0.3">
      <c r="A7" s="20" t="s">
        <v>1511</v>
      </c>
      <c r="B7" s="20" t="s">
        <v>617</v>
      </c>
      <c r="C7" s="291" t="s">
        <v>1512</v>
      </c>
    </row>
    <row r="8" spans="1:3" ht="57.6" x14ac:dyDescent="0.3">
      <c r="A8" s="20" t="s">
        <v>1513</v>
      </c>
      <c r="B8" s="20" t="s">
        <v>1447</v>
      </c>
      <c r="C8" s="438" t="s">
        <v>1514</v>
      </c>
    </row>
    <row r="9" spans="1:3" ht="72" x14ac:dyDescent="0.3">
      <c r="A9" s="20" t="s">
        <v>1515</v>
      </c>
      <c r="B9" s="20" t="s">
        <v>632</v>
      </c>
      <c r="C9" s="291" t="s">
        <v>1516</v>
      </c>
    </row>
    <row r="10" spans="1:3" ht="187.2" x14ac:dyDescent="0.3">
      <c r="A10" s="20" t="s">
        <v>1517</v>
      </c>
      <c r="B10" s="20" t="s">
        <v>634</v>
      </c>
      <c r="C10" s="291" t="s">
        <v>1518</v>
      </c>
    </row>
  </sheetData>
  <pageMargins left="0.70866141732283472" right="0.70866141732283472" top="0.74803149606299213" bottom="0.74803149606299213" header="0.31496062992125984" footer="0.31496062992125984"/>
  <pageSetup paperSize="9" scale="23" fitToHeight="0" orientation="landscape" cellComments="asDisplayed" r:id="rId1"/>
  <headerFooter>
    <oddHeader>&amp;CCS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N50"/>
  <sheetViews>
    <sheetView showGridLines="0" view="pageLayout" zoomScaleNormal="100" workbookViewId="0">
      <selection activeCell="A25" sqref="A25:B25"/>
    </sheetView>
  </sheetViews>
  <sheetFormatPr defaultColWidth="9.109375" defaultRowHeight="14.4" x14ac:dyDescent="0.3"/>
  <cols>
    <col min="1" max="1" width="16" customWidth="1"/>
    <col min="2" max="2" width="20" customWidth="1"/>
    <col min="3" max="3" width="13.6640625" customWidth="1"/>
    <col min="4" max="4" width="13.5546875" customWidth="1"/>
    <col min="5" max="5" width="15.109375" customWidth="1"/>
    <col min="6" max="6" width="19.44140625" customWidth="1"/>
    <col min="7" max="7" width="14.109375" customWidth="1"/>
    <col min="8" max="8" width="11.33203125" customWidth="1"/>
    <col min="9" max="9" width="14.44140625" customWidth="1"/>
    <col min="10" max="10" width="17.5546875" customWidth="1"/>
    <col min="11" max="11" width="15.109375" customWidth="1"/>
    <col min="12" max="12" width="15.5546875" customWidth="1"/>
    <col min="13" max="13" width="15.6640625" customWidth="1"/>
    <col min="14" max="14" width="12.6640625" customWidth="1"/>
  </cols>
  <sheetData>
    <row r="1" spans="1:14" ht="16.8" x14ac:dyDescent="0.3">
      <c r="A1" s="73" t="s">
        <v>1507</v>
      </c>
      <c r="M1" s="313"/>
    </row>
    <row r="3" spans="1:14" x14ac:dyDescent="0.3">
      <c r="A3" s="38"/>
    </row>
    <row r="4" spans="1:14" ht="86.4" x14ac:dyDescent="0.3">
      <c r="A4" s="1259" t="s">
        <v>1519</v>
      </c>
      <c r="B4" s="302" t="s">
        <v>1520</v>
      </c>
      <c r="C4" s="302" t="s">
        <v>1373</v>
      </c>
      <c r="D4" s="302" t="s">
        <v>1521</v>
      </c>
      <c r="E4" s="35" t="s">
        <v>1522</v>
      </c>
      <c r="F4" s="35" t="s">
        <v>1475</v>
      </c>
      <c r="G4" s="35" t="s">
        <v>1523</v>
      </c>
      <c r="H4" s="35" t="s">
        <v>1524</v>
      </c>
      <c r="I4" s="35" t="s">
        <v>1525</v>
      </c>
      <c r="J4" s="35" t="s">
        <v>1526</v>
      </c>
      <c r="K4" s="302" t="s">
        <v>1527</v>
      </c>
      <c r="L4" s="302" t="s">
        <v>1528</v>
      </c>
      <c r="M4" s="302" t="s">
        <v>1529</v>
      </c>
      <c r="N4" s="302" t="s">
        <v>1530</v>
      </c>
    </row>
    <row r="5" spans="1:14" x14ac:dyDescent="0.3">
      <c r="A5" s="1260"/>
      <c r="B5" s="11" t="s">
        <v>499</v>
      </c>
      <c r="C5" s="11" t="s">
        <v>500</v>
      </c>
      <c r="D5" s="11" t="s">
        <v>501</v>
      </c>
      <c r="E5" s="11" t="s">
        <v>539</v>
      </c>
      <c r="F5" s="11" t="s">
        <v>540</v>
      </c>
      <c r="G5" s="11" t="s">
        <v>661</v>
      </c>
      <c r="H5" s="11" t="s">
        <v>662</v>
      </c>
      <c r="I5" s="11" t="s">
        <v>695</v>
      </c>
      <c r="J5" s="11" t="s">
        <v>984</v>
      </c>
      <c r="K5" s="11" t="s">
        <v>985</v>
      </c>
      <c r="L5" s="11" t="s">
        <v>986</v>
      </c>
      <c r="M5" s="11" t="s">
        <v>987</v>
      </c>
      <c r="N5" s="11" t="s">
        <v>988</v>
      </c>
    </row>
    <row r="6" spans="1:14" ht="28.8" x14ac:dyDescent="0.3">
      <c r="A6" s="439" t="s">
        <v>1531</v>
      </c>
      <c r="B6" s="440"/>
      <c r="C6" s="305"/>
      <c r="D6" s="306"/>
      <c r="E6" s="306"/>
      <c r="F6" s="306"/>
      <c r="G6" s="306"/>
      <c r="H6" s="306"/>
      <c r="I6" s="306"/>
      <c r="J6" s="306"/>
      <c r="K6" s="306"/>
      <c r="L6" s="306"/>
      <c r="M6" s="306"/>
      <c r="N6" s="306"/>
    </row>
    <row r="7" spans="1:14" x14ac:dyDescent="0.3">
      <c r="A7" s="441"/>
      <c r="B7" s="442" t="s">
        <v>1532</v>
      </c>
      <c r="C7" s="305"/>
      <c r="D7" s="306"/>
      <c r="E7" s="306"/>
      <c r="F7" s="306"/>
      <c r="G7" s="306"/>
      <c r="H7" s="306"/>
      <c r="I7" s="306"/>
      <c r="J7" s="306"/>
      <c r="K7" s="306"/>
      <c r="L7" s="306"/>
      <c r="M7" s="306"/>
      <c r="N7" s="306"/>
    </row>
    <row r="8" spans="1:14" x14ac:dyDescent="0.3">
      <c r="A8" s="443"/>
      <c r="B8" s="444" t="s">
        <v>1533</v>
      </c>
      <c r="C8" s="305"/>
      <c r="D8" s="306"/>
      <c r="E8" s="306"/>
      <c r="F8" s="306"/>
      <c r="G8" s="306"/>
      <c r="H8" s="306"/>
      <c r="I8" s="306"/>
      <c r="J8" s="306"/>
      <c r="K8" s="306"/>
      <c r="L8" s="306"/>
      <c r="M8" s="306"/>
      <c r="N8" s="306"/>
    </row>
    <row r="9" spans="1:14" x14ac:dyDescent="0.3">
      <c r="A9" s="443"/>
      <c r="B9" s="444" t="s">
        <v>1534</v>
      </c>
      <c r="C9" s="305"/>
      <c r="D9" s="306"/>
      <c r="E9" s="306"/>
      <c r="F9" s="306"/>
      <c r="G9" s="306"/>
      <c r="H9" s="306"/>
      <c r="I9" s="306"/>
      <c r="J9" s="306"/>
      <c r="K9" s="306"/>
      <c r="L9" s="306"/>
      <c r="M9" s="306"/>
      <c r="N9" s="306"/>
    </row>
    <row r="10" spans="1:14" x14ac:dyDescent="0.3">
      <c r="A10" s="443"/>
      <c r="B10" s="442" t="s">
        <v>1535</v>
      </c>
      <c r="C10" s="305"/>
      <c r="D10" s="306"/>
      <c r="E10" s="306"/>
      <c r="F10" s="306"/>
      <c r="G10" s="306"/>
      <c r="H10" s="306"/>
      <c r="I10" s="306"/>
      <c r="J10" s="306"/>
      <c r="K10" s="306"/>
      <c r="L10" s="306"/>
      <c r="M10" s="306"/>
      <c r="N10" s="306"/>
    </row>
    <row r="11" spans="1:14" x14ac:dyDescent="0.3">
      <c r="A11" s="443"/>
      <c r="B11" s="442" t="s">
        <v>1536</v>
      </c>
      <c r="C11" s="305"/>
      <c r="D11" s="306"/>
      <c r="E11" s="306"/>
      <c r="F11" s="306"/>
      <c r="G11" s="306"/>
      <c r="H11" s="306"/>
      <c r="I11" s="306"/>
      <c r="J11" s="306"/>
      <c r="K11" s="306"/>
      <c r="L11" s="306"/>
      <c r="M11" s="306"/>
      <c r="N11" s="306"/>
    </row>
    <row r="12" spans="1:14" x14ac:dyDescent="0.3">
      <c r="A12" s="443"/>
      <c r="B12" s="442" t="s">
        <v>1537</v>
      </c>
      <c r="C12" s="305"/>
      <c r="D12" s="306"/>
      <c r="E12" s="306"/>
      <c r="F12" s="306"/>
      <c r="G12" s="306"/>
      <c r="H12" s="306"/>
      <c r="I12" s="306"/>
      <c r="J12" s="306"/>
      <c r="K12" s="306"/>
      <c r="L12" s="306"/>
      <c r="M12" s="306"/>
      <c r="N12" s="306"/>
    </row>
    <row r="13" spans="1:14" x14ac:dyDescent="0.3">
      <c r="A13" s="443"/>
      <c r="B13" s="442" t="s">
        <v>1538</v>
      </c>
      <c r="C13" s="305"/>
      <c r="D13" s="306"/>
      <c r="E13" s="306"/>
      <c r="F13" s="306"/>
      <c r="G13" s="306"/>
      <c r="H13" s="306"/>
      <c r="I13" s="306"/>
      <c r="J13" s="306"/>
      <c r="K13" s="306"/>
      <c r="L13" s="306"/>
      <c r="M13" s="306"/>
      <c r="N13" s="306"/>
    </row>
    <row r="14" spans="1:14" x14ac:dyDescent="0.3">
      <c r="A14" s="443"/>
      <c r="B14" s="444" t="s">
        <v>1539</v>
      </c>
      <c r="C14" s="305"/>
      <c r="D14" s="306"/>
      <c r="E14" s="306"/>
      <c r="F14" s="306"/>
      <c r="G14" s="306"/>
      <c r="H14" s="306"/>
      <c r="I14" s="306"/>
      <c r="J14" s="306"/>
      <c r="K14" s="306"/>
      <c r="L14" s="306"/>
      <c r="M14" s="306"/>
      <c r="N14" s="306"/>
    </row>
    <row r="15" spans="1:14" x14ac:dyDescent="0.3">
      <c r="A15" s="443"/>
      <c r="B15" s="444" t="s">
        <v>1540</v>
      </c>
      <c r="C15" s="305"/>
      <c r="D15" s="306"/>
      <c r="E15" s="306"/>
      <c r="F15" s="306"/>
      <c r="G15" s="306"/>
      <c r="H15" s="306"/>
      <c r="I15" s="306"/>
      <c r="J15" s="306"/>
      <c r="K15" s="306"/>
      <c r="L15" s="306"/>
      <c r="M15" s="306"/>
      <c r="N15" s="306"/>
    </row>
    <row r="16" spans="1:14" x14ac:dyDescent="0.3">
      <c r="A16" s="443"/>
      <c r="B16" s="442" t="s">
        <v>1541</v>
      </c>
      <c r="C16" s="305"/>
      <c r="D16" s="306"/>
      <c r="E16" s="306"/>
      <c r="F16" s="306"/>
      <c r="G16" s="306"/>
      <c r="H16" s="306"/>
      <c r="I16" s="306"/>
      <c r="J16" s="306"/>
      <c r="K16" s="306"/>
      <c r="L16" s="306"/>
      <c r="M16" s="306"/>
      <c r="N16" s="306"/>
    </row>
    <row r="17" spans="1:14" x14ac:dyDescent="0.3">
      <c r="A17" s="443"/>
      <c r="B17" s="444" t="s">
        <v>1542</v>
      </c>
      <c r="C17" s="305"/>
      <c r="D17" s="306"/>
      <c r="E17" s="306"/>
      <c r="F17" s="306"/>
      <c r="G17" s="306"/>
      <c r="H17" s="306"/>
      <c r="I17" s="306"/>
      <c r="J17" s="306"/>
      <c r="K17" s="306"/>
      <c r="L17" s="306"/>
      <c r="M17" s="306"/>
      <c r="N17" s="306"/>
    </row>
    <row r="18" spans="1:14" x14ac:dyDescent="0.3">
      <c r="A18" s="443"/>
      <c r="B18" s="444" t="s">
        <v>1543</v>
      </c>
      <c r="C18" s="305"/>
      <c r="D18" s="306"/>
      <c r="E18" s="306"/>
      <c r="F18" s="306"/>
      <c r="G18" s="306"/>
      <c r="H18" s="306"/>
      <c r="I18" s="306"/>
      <c r="J18" s="306"/>
      <c r="K18" s="306"/>
      <c r="L18" s="306"/>
      <c r="M18" s="306"/>
      <c r="N18" s="306"/>
    </row>
    <row r="19" spans="1:14" x14ac:dyDescent="0.3">
      <c r="A19" s="443"/>
      <c r="B19" s="442" t="s">
        <v>1544</v>
      </c>
      <c r="C19" s="305"/>
      <c r="D19" s="306"/>
      <c r="E19" s="306"/>
      <c r="F19" s="306"/>
      <c r="G19" s="306"/>
      <c r="H19" s="306"/>
      <c r="I19" s="306"/>
      <c r="J19" s="306"/>
      <c r="K19" s="306"/>
      <c r="L19" s="306"/>
      <c r="M19" s="306"/>
      <c r="N19" s="306"/>
    </row>
    <row r="20" spans="1:14" x14ac:dyDescent="0.3">
      <c r="A20" s="443"/>
      <c r="B20" s="444" t="s">
        <v>1545</v>
      </c>
      <c r="C20" s="305"/>
      <c r="D20" s="306"/>
      <c r="E20" s="306"/>
      <c r="F20" s="306"/>
      <c r="G20" s="306"/>
      <c r="H20" s="306"/>
      <c r="I20" s="306"/>
      <c r="J20" s="306"/>
      <c r="K20" s="306"/>
      <c r="L20" s="306"/>
      <c r="M20" s="306"/>
      <c r="N20" s="306"/>
    </row>
    <row r="21" spans="1:14" x14ac:dyDescent="0.3">
      <c r="A21" s="443"/>
      <c r="B21" s="444" t="s">
        <v>1546</v>
      </c>
      <c r="C21" s="305"/>
      <c r="D21" s="306"/>
      <c r="E21" s="306"/>
      <c r="F21" s="306"/>
      <c r="G21" s="306"/>
      <c r="H21" s="306"/>
      <c r="I21" s="306"/>
      <c r="J21" s="306"/>
      <c r="K21" s="306"/>
      <c r="L21" s="306"/>
      <c r="M21" s="306"/>
      <c r="N21" s="306"/>
    </row>
    <row r="22" spans="1:14" x14ac:dyDescent="0.3">
      <c r="A22" s="443"/>
      <c r="B22" s="444" t="s">
        <v>1547</v>
      </c>
      <c r="C22" s="305"/>
      <c r="D22" s="306"/>
      <c r="E22" s="306"/>
      <c r="F22" s="306"/>
      <c r="G22" s="306"/>
      <c r="H22" s="306"/>
      <c r="I22" s="306"/>
      <c r="J22" s="306"/>
      <c r="K22" s="306"/>
      <c r="L22" s="306"/>
      <c r="M22" s="306"/>
      <c r="N22" s="306"/>
    </row>
    <row r="23" spans="1:14" x14ac:dyDescent="0.3">
      <c r="A23" s="445"/>
      <c r="B23" s="442" t="s">
        <v>1548</v>
      </c>
      <c r="C23" s="305"/>
      <c r="D23" s="306"/>
      <c r="E23" s="306"/>
      <c r="F23" s="306"/>
      <c r="G23" s="306"/>
      <c r="H23" s="306"/>
      <c r="I23" s="306"/>
      <c r="J23" s="306"/>
      <c r="K23" s="306"/>
      <c r="L23" s="306"/>
      <c r="M23" s="306"/>
      <c r="N23" s="306"/>
    </row>
    <row r="24" spans="1:14" x14ac:dyDescent="0.3">
      <c r="A24" s="1261" t="s">
        <v>1549</v>
      </c>
      <c r="B24" s="1262"/>
      <c r="C24" s="306"/>
      <c r="D24" s="306"/>
      <c r="E24" s="306"/>
      <c r="F24" s="306"/>
      <c r="G24" s="306"/>
      <c r="H24" s="306"/>
      <c r="I24" s="306"/>
      <c r="J24" s="306"/>
      <c r="K24" s="306"/>
      <c r="L24" s="306"/>
      <c r="M24" s="306"/>
      <c r="N24" s="306"/>
    </row>
    <row r="25" spans="1:14" x14ac:dyDescent="0.3">
      <c r="A25" s="1257" t="s">
        <v>1550</v>
      </c>
      <c r="B25" s="1258"/>
      <c r="C25" s="306"/>
      <c r="D25" s="306"/>
      <c r="E25" s="306"/>
      <c r="F25" s="306"/>
      <c r="G25" s="446"/>
      <c r="H25" s="306"/>
      <c r="I25" s="446"/>
      <c r="J25" s="306"/>
      <c r="K25" s="306"/>
      <c r="L25" s="306"/>
      <c r="M25" s="306"/>
      <c r="N25" s="306"/>
    </row>
    <row r="26" spans="1:14" x14ac:dyDescent="0.3">
      <c r="A26" s="313"/>
      <c r="B26" s="313"/>
      <c r="C26" s="313"/>
      <c r="D26" s="313"/>
      <c r="E26" s="313"/>
      <c r="F26" s="313"/>
      <c r="G26" s="313"/>
      <c r="H26" s="313"/>
      <c r="I26" s="313"/>
      <c r="J26" s="313"/>
      <c r="K26" s="313"/>
      <c r="L26" s="313"/>
      <c r="M26" s="313"/>
      <c r="N26" s="313"/>
    </row>
    <row r="27" spans="1:14" x14ac:dyDescent="0.3">
      <c r="A27" s="313"/>
      <c r="B27" s="313"/>
      <c r="C27" s="313"/>
      <c r="D27" s="313"/>
      <c r="E27" s="313"/>
      <c r="F27" s="313"/>
      <c r="G27" s="313"/>
      <c r="H27" s="313"/>
      <c r="I27" s="313"/>
      <c r="J27" s="313"/>
      <c r="K27" s="313"/>
      <c r="L27" s="313"/>
      <c r="M27" s="313"/>
      <c r="N27" s="313"/>
    </row>
    <row r="28" spans="1:14" x14ac:dyDescent="0.3">
      <c r="A28" s="313"/>
      <c r="B28" s="313"/>
      <c r="C28" s="313"/>
      <c r="D28" s="313"/>
      <c r="E28" s="313"/>
      <c r="F28" s="313"/>
      <c r="G28" s="313"/>
      <c r="H28" s="313"/>
      <c r="I28" s="313"/>
      <c r="J28" s="313"/>
      <c r="K28" s="313"/>
      <c r="L28" s="313"/>
      <c r="M28" s="313"/>
      <c r="N28" s="313"/>
    </row>
    <row r="29" spans="1:14" ht="86.4" x14ac:dyDescent="0.3">
      <c r="A29" s="1263" t="s">
        <v>1551</v>
      </c>
      <c r="B29" s="447" t="s">
        <v>1520</v>
      </c>
      <c r="C29" s="302" t="s">
        <v>1373</v>
      </c>
      <c r="D29" s="302" t="s">
        <v>1521</v>
      </c>
      <c r="E29" s="35" t="s">
        <v>1522</v>
      </c>
      <c r="F29" s="35" t="s">
        <v>1475</v>
      </c>
      <c r="G29" s="35" t="s">
        <v>1523</v>
      </c>
      <c r="H29" s="35" t="s">
        <v>1524</v>
      </c>
      <c r="I29" s="35" t="s">
        <v>1525</v>
      </c>
      <c r="J29" s="35" t="s">
        <v>1526</v>
      </c>
      <c r="K29" s="302" t="s">
        <v>1527</v>
      </c>
      <c r="L29" s="302" t="s">
        <v>1528</v>
      </c>
      <c r="M29" s="302" t="s">
        <v>1529</v>
      </c>
      <c r="N29" s="302" t="s">
        <v>1530</v>
      </c>
    </row>
    <row r="30" spans="1:14" x14ac:dyDescent="0.3">
      <c r="A30" s="1264"/>
      <c r="B30" s="448" t="s">
        <v>499</v>
      </c>
      <c r="C30" s="11" t="s">
        <v>500</v>
      </c>
      <c r="D30" s="11" t="s">
        <v>501</v>
      </c>
      <c r="E30" s="11" t="s">
        <v>539</v>
      </c>
      <c r="F30" s="11" t="s">
        <v>540</v>
      </c>
      <c r="G30" s="11" t="s">
        <v>661</v>
      </c>
      <c r="H30" s="11" t="s">
        <v>662</v>
      </c>
      <c r="I30" s="11" t="s">
        <v>695</v>
      </c>
      <c r="J30" s="11" t="s">
        <v>984</v>
      </c>
      <c r="K30" s="11" t="s">
        <v>985</v>
      </c>
      <c r="L30" s="11" t="s">
        <v>986</v>
      </c>
      <c r="M30" s="11" t="s">
        <v>987</v>
      </c>
      <c r="N30" s="11" t="s">
        <v>988</v>
      </c>
    </row>
    <row r="31" spans="1:14" ht="28.8" x14ac:dyDescent="0.3">
      <c r="A31" s="439" t="s">
        <v>1531</v>
      </c>
      <c r="B31" s="440"/>
      <c r="C31" s="305"/>
      <c r="D31" s="306"/>
      <c r="E31" s="306"/>
      <c r="F31" s="306"/>
      <c r="G31" s="306"/>
      <c r="H31" s="306"/>
      <c r="I31" s="306"/>
      <c r="J31" s="306"/>
      <c r="K31" s="306"/>
      <c r="L31" s="306"/>
      <c r="M31" s="306"/>
      <c r="N31" s="306"/>
    </row>
    <row r="32" spans="1:14" x14ac:dyDescent="0.3">
      <c r="A32" s="441"/>
      <c r="B32" s="442" t="s">
        <v>1532</v>
      </c>
      <c r="C32" s="305"/>
      <c r="D32" s="306"/>
      <c r="E32" s="306"/>
      <c r="F32" s="306"/>
      <c r="G32" s="306"/>
      <c r="H32" s="306"/>
      <c r="I32" s="306"/>
      <c r="J32" s="306"/>
      <c r="K32" s="306"/>
      <c r="L32" s="306"/>
      <c r="M32" s="306"/>
      <c r="N32" s="306"/>
    </row>
    <row r="33" spans="1:14" x14ac:dyDescent="0.3">
      <c r="A33" s="443"/>
      <c r="B33" s="444" t="s">
        <v>1533</v>
      </c>
      <c r="C33" s="305"/>
      <c r="D33" s="306"/>
      <c r="E33" s="306"/>
      <c r="F33" s="306"/>
      <c r="G33" s="306"/>
      <c r="H33" s="306"/>
      <c r="I33" s="306"/>
      <c r="J33" s="306"/>
      <c r="K33" s="306"/>
      <c r="L33" s="306"/>
      <c r="M33" s="306"/>
      <c r="N33" s="306"/>
    </row>
    <row r="34" spans="1:14" x14ac:dyDescent="0.3">
      <c r="A34" s="443"/>
      <c r="B34" s="444" t="s">
        <v>1534</v>
      </c>
      <c r="C34" s="305"/>
      <c r="D34" s="306"/>
      <c r="E34" s="306"/>
      <c r="F34" s="306"/>
      <c r="G34" s="306"/>
      <c r="H34" s="306"/>
      <c r="I34" s="306"/>
      <c r="J34" s="306"/>
      <c r="K34" s="306"/>
      <c r="L34" s="306"/>
      <c r="M34" s="306"/>
      <c r="N34" s="306"/>
    </row>
    <row r="35" spans="1:14" x14ac:dyDescent="0.3">
      <c r="A35" s="443"/>
      <c r="B35" s="442" t="s">
        <v>1535</v>
      </c>
      <c r="C35" s="305"/>
      <c r="D35" s="306"/>
      <c r="E35" s="306"/>
      <c r="F35" s="306"/>
      <c r="G35" s="306"/>
      <c r="H35" s="306"/>
      <c r="I35" s="306"/>
      <c r="J35" s="306"/>
      <c r="K35" s="306"/>
      <c r="L35" s="306"/>
      <c r="M35" s="306"/>
      <c r="N35" s="306"/>
    </row>
    <row r="36" spans="1:14" x14ac:dyDescent="0.3">
      <c r="A36" s="443"/>
      <c r="B36" s="442" t="s">
        <v>1536</v>
      </c>
      <c r="C36" s="305"/>
      <c r="D36" s="306"/>
      <c r="E36" s="306"/>
      <c r="F36" s="306"/>
      <c r="G36" s="306"/>
      <c r="H36" s="306"/>
      <c r="I36" s="306"/>
      <c r="J36" s="306"/>
      <c r="K36" s="306"/>
      <c r="L36" s="306"/>
      <c r="M36" s="306"/>
      <c r="N36" s="306"/>
    </row>
    <row r="37" spans="1:14" x14ac:dyDescent="0.3">
      <c r="A37" s="443"/>
      <c r="B37" s="442" t="s">
        <v>1537</v>
      </c>
      <c r="C37" s="305"/>
      <c r="D37" s="306"/>
      <c r="E37" s="306"/>
      <c r="F37" s="306"/>
      <c r="G37" s="306"/>
      <c r="H37" s="306"/>
      <c r="I37" s="306"/>
      <c r="J37" s="306"/>
      <c r="K37" s="306"/>
      <c r="L37" s="306"/>
      <c r="M37" s="306"/>
      <c r="N37" s="306"/>
    </row>
    <row r="38" spans="1:14" x14ac:dyDescent="0.3">
      <c r="A38" s="443"/>
      <c r="B38" s="442" t="s">
        <v>1538</v>
      </c>
      <c r="C38" s="305"/>
      <c r="D38" s="306"/>
      <c r="E38" s="306"/>
      <c r="F38" s="306"/>
      <c r="G38" s="306"/>
      <c r="H38" s="306"/>
      <c r="I38" s="306"/>
      <c r="J38" s="306"/>
      <c r="K38" s="306"/>
      <c r="L38" s="306"/>
      <c r="M38" s="306"/>
      <c r="N38" s="306"/>
    </row>
    <row r="39" spans="1:14" x14ac:dyDescent="0.3">
      <c r="A39" s="443"/>
      <c r="B39" s="444" t="s">
        <v>1539</v>
      </c>
      <c r="C39" s="305"/>
      <c r="D39" s="306"/>
      <c r="E39" s="306"/>
      <c r="F39" s="306"/>
      <c r="G39" s="306"/>
      <c r="H39" s="306"/>
      <c r="I39" s="306"/>
      <c r="J39" s="306"/>
      <c r="K39" s="306"/>
      <c r="L39" s="306"/>
      <c r="M39" s="306"/>
      <c r="N39" s="306"/>
    </row>
    <row r="40" spans="1:14" x14ac:dyDescent="0.3">
      <c r="A40" s="443"/>
      <c r="B40" s="444" t="s">
        <v>1540</v>
      </c>
      <c r="C40" s="305"/>
      <c r="D40" s="306"/>
      <c r="E40" s="306"/>
      <c r="F40" s="306"/>
      <c r="G40" s="306"/>
      <c r="H40" s="306"/>
      <c r="I40" s="306"/>
      <c r="J40" s="306"/>
      <c r="K40" s="306"/>
      <c r="L40" s="306"/>
      <c r="M40" s="306"/>
      <c r="N40" s="306"/>
    </row>
    <row r="41" spans="1:14" x14ac:dyDescent="0.3">
      <c r="A41" s="443"/>
      <c r="B41" s="442" t="s">
        <v>1541</v>
      </c>
      <c r="C41" s="305"/>
      <c r="D41" s="306"/>
      <c r="E41" s="306"/>
      <c r="F41" s="306"/>
      <c r="G41" s="306"/>
      <c r="H41" s="306"/>
      <c r="I41" s="306"/>
      <c r="J41" s="306"/>
      <c r="K41" s="306"/>
      <c r="L41" s="306"/>
      <c r="M41" s="306"/>
      <c r="N41" s="306"/>
    </row>
    <row r="42" spans="1:14" x14ac:dyDescent="0.3">
      <c r="A42" s="443"/>
      <c r="B42" s="444" t="s">
        <v>1542</v>
      </c>
      <c r="C42" s="305"/>
      <c r="D42" s="306"/>
      <c r="E42" s="306"/>
      <c r="F42" s="306"/>
      <c r="G42" s="306"/>
      <c r="H42" s="306"/>
      <c r="I42" s="306"/>
      <c r="J42" s="306"/>
      <c r="K42" s="306"/>
      <c r="L42" s="306"/>
      <c r="M42" s="306"/>
      <c r="N42" s="306"/>
    </row>
    <row r="43" spans="1:14" x14ac:dyDescent="0.3">
      <c r="A43" s="443"/>
      <c r="B43" s="444" t="s">
        <v>1543</v>
      </c>
      <c r="C43" s="305"/>
      <c r="D43" s="306"/>
      <c r="E43" s="306"/>
      <c r="F43" s="306"/>
      <c r="G43" s="306"/>
      <c r="H43" s="306"/>
      <c r="I43" s="306"/>
      <c r="J43" s="306"/>
      <c r="K43" s="306"/>
      <c r="L43" s="306"/>
      <c r="M43" s="306"/>
      <c r="N43" s="306"/>
    </row>
    <row r="44" spans="1:14" x14ac:dyDescent="0.3">
      <c r="A44" s="443"/>
      <c r="B44" s="442" t="s">
        <v>1544</v>
      </c>
      <c r="C44" s="305"/>
      <c r="D44" s="306"/>
      <c r="E44" s="306"/>
      <c r="F44" s="306"/>
      <c r="G44" s="306"/>
      <c r="H44" s="306"/>
      <c r="I44" s="306"/>
      <c r="J44" s="306"/>
      <c r="K44" s="306"/>
      <c r="L44" s="306"/>
      <c r="M44" s="306"/>
      <c r="N44" s="306"/>
    </row>
    <row r="45" spans="1:14" x14ac:dyDescent="0.3">
      <c r="A45" s="443"/>
      <c r="B45" s="444" t="s">
        <v>1545</v>
      </c>
      <c r="C45" s="305"/>
      <c r="D45" s="306"/>
      <c r="E45" s="306"/>
      <c r="F45" s="306"/>
      <c r="G45" s="306"/>
      <c r="H45" s="306"/>
      <c r="I45" s="306"/>
      <c r="J45" s="306"/>
      <c r="K45" s="306"/>
      <c r="L45" s="306"/>
      <c r="M45" s="306"/>
      <c r="N45" s="306"/>
    </row>
    <row r="46" spans="1:14" x14ac:dyDescent="0.3">
      <c r="A46" s="443"/>
      <c r="B46" s="444" t="s">
        <v>1546</v>
      </c>
      <c r="C46" s="305"/>
      <c r="D46" s="306"/>
      <c r="E46" s="306"/>
      <c r="F46" s="306"/>
      <c r="G46" s="306"/>
      <c r="H46" s="306"/>
      <c r="I46" s="306"/>
      <c r="J46" s="306"/>
      <c r="K46" s="306"/>
      <c r="L46" s="306"/>
      <c r="M46" s="306"/>
      <c r="N46" s="306"/>
    </row>
    <row r="47" spans="1:14" x14ac:dyDescent="0.3">
      <c r="A47" s="443"/>
      <c r="B47" s="444" t="s">
        <v>1547</v>
      </c>
      <c r="C47" s="305"/>
      <c r="D47" s="306"/>
      <c r="E47" s="306"/>
      <c r="F47" s="306"/>
      <c r="G47" s="306"/>
      <c r="H47" s="306"/>
      <c r="I47" s="306"/>
      <c r="J47" s="306"/>
      <c r="K47" s="306"/>
      <c r="L47" s="306"/>
      <c r="M47" s="306"/>
      <c r="N47" s="306"/>
    </row>
    <row r="48" spans="1:14" x14ac:dyDescent="0.3">
      <c r="A48" s="445"/>
      <c r="B48" s="442" t="s">
        <v>1548</v>
      </c>
      <c r="C48" s="305"/>
      <c r="D48" s="306"/>
      <c r="E48" s="306"/>
      <c r="F48" s="306"/>
      <c r="G48" s="306"/>
      <c r="H48" s="306"/>
      <c r="I48" s="306"/>
      <c r="J48" s="306"/>
      <c r="K48" s="306"/>
      <c r="L48" s="306"/>
      <c r="M48" s="306"/>
      <c r="N48" s="306"/>
    </row>
    <row r="49" spans="1:14" x14ac:dyDescent="0.3">
      <c r="A49" s="1261" t="s">
        <v>1549</v>
      </c>
      <c r="B49" s="1262"/>
      <c r="C49" s="306"/>
      <c r="D49" s="306"/>
      <c r="E49" s="306"/>
      <c r="F49" s="306"/>
      <c r="G49" s="306"/>
      <c r="H49" s="306"/>
      <c r="I49" s="306"/>
      <c r="J49" s="306"/>
      <c r="K49" s="306"/>
      <c r="L49" s="306"/>
      <c r="M49" s="306"/>
      <c r="N49" s="306"/>
    </row>
    <row r="50" spans="1:14" x14ac:dyDescent="0.3">
      <c r="A50" s="1257" t="s">
        <v>1550</v>
      </c>
      <c r="B50" s="1258"/>
      <c r="C50" s="306"/>
      <c r="D50" s="306"/>
      <c r="E50" s="306"/>
      <c r="F50" s="306"/>
      <c r="G50" s="446"/>
      <c r="H50" s="306"/>
      <c r="I50" s="446"/>
      <c r="J50" s="306"/>
      <c r="K50" s="306"/>
      <c r="L50" s="306"/>
      <c r="M50" s="306"/>
      <c r="N50" s="306"/>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21"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autoPageBreaks="0" fitToPage="1"/>
  </sheetPr>
  <dimension ref="B2:J23"/>
  <sheetViews>
    <sheetView showGridLines="0" view="pageLayout" zoomScaleNormal="100" zoomScaleSheetLayoutView="100" workbookViewId="0"/>
  </sheetViews>
  <sheetFormatPr defaultColWidth="9.109375" defaultRowHeight="14.4" x14ac:dyDescent="0.3"/>
  <cols>
    <col min="2" max="2" width="6.6640625" customWidth="1"/>
    <col min="3" max="3" width="47" customWidth="1"/>
    <col min="4" max="4" width="31" customWidth="1"/>
    <col min="5" max="8" width="23.33203125" customWidth="1"/>
  </cols>
  <sheetData>
    <row r="2" spans="2:10" ht="21" x14ac:dyDescent="0.4">
      <c r="B2" s="449" t="s">
        <v>276</v>
      </c>
      <c r="C2" s="450"/>
      <c r="D2" s="450"/>
      <c r="E2" s="451"/>
      <c r="F2" s="451"/>
      <c r="G2" s="451"/>
      <c r="H2" s="451"/>
      <c r="I2" s="451"/>
    </row>
    <row r="4" spans="2:10" x14ac:dyDescent="0.3">
      <c r="B4" s="452"/>
      <c r="C4" s="452"/>
      <c r="D4" s="452"/>
      <c r="E4" s="452"/>
      <c r="F4" s="452"/>
    </row>
    <row r="5" spans="2:10" x14ac:dyDescent="0.3">
      <c r="B5" s="5"/>
      <c r="C5" s="5"/>
      <c r="D5" s="5"/>
      <c r="E5" s="453"/>
      <c r="F5" s="453"/>
      <c r="J5" s="5"/>
    </row>
    <row r="6" spans="2:10" ht="69" x14ac:dyDescent="0.3">
      <c r="B6" s="454"/>
      <c r="C6" s="455"/>
      <c r="D6" s="723" t="s">
        <v>1552</v>
      </c>
      <c r="E6" s="724" t="s">
        <v>1553</v>
      </c>
      <c r="F6" s="724" t="s">
        <v>1554</v>
      </c>
      <c r="G6" s="724" t="s">
        <v>1555</v>
      </c>
      <c r="H6" s="724" t="s">
        <v>1556</v>
      </c>
    </row>
    <row r="7" spans="2:10" x14ac:dyDescent="0.3">
      <c r="B7" s="454"/>
      <c r="C7" s="454"/>
      <c r="D7" s="725" t="s">
        <v>499</v>
      </c>
      <c r="E7" s="726" t="s">
        <v>500</v>
      </c>
      <c r="F7" s="726" t="s">
        <v>501</v>
      </c>
      <c r="G7" s="726" t="s">
        <v>539</v>
      </c>
      <c r="H7" s="726" t="s">
        <v>540</v>
      </c>
    </row>
    <row r="8" spans="2:10" x14ac:dyDescent="0.3">
      <c r="B8" s="728">
        <v>1</v>
      </c>
      <c r="C8" s="728" t="s">
        <v>1557</v>
      </c>
      <c r="D8" s="727"/>
      <c r="E8" s="727"/>
      <c r="F8" s="728"/>
      <c r="G8" s="728"/>
      <c r="H8" s="728"/>
    </row>
    <row r="9" spans="2:10" x14ac:dyDescent="0.3">
      <c r="B9" s="728">
        <v>1.1000000000000001</v>
      </c>
      <c r="C9" s="732" t="s">
        <v>1558</v>
      </c>
      <c r="D9" s="729"/>
      <c r="E9" s="728"/>
      <c r="F9" s="728"/>
      <c r="G9" s="728"/>
      <c r="H9" s="728"/>
    </row>
    <row r="10" spans="2:10" x14ac:dyDescent="0.3">
      <c r="B10" s="728">
        <v>1.2</v>
      </c>
      <c r="C10" s="732" t="s">
        <v>1559</v>
      </c>
      <c r="D10" s="729"/>
      <c r="E10" s="728"/>
      <c r="F10" s="728"/>
      <c r="G10" s="728"/>
      <c r="H10" s="728"/>
    </row>
    <row r="11" spans="2:10" x14ac:dyDescent="0.3">
      <c r="B11" s="728">
        <v>2</v>
      </c>
      <c r="C11" s="728" t="s">
        <v>1484</v>
      </c>
      <c r="D11" s="728"/>
      <c r="E11" s="728"/>
      <c r="F11" s="728"/>
      <c r="G11" s="728"/>
      <c r="H11" s="728"/>
    </row>
    <row r="12" spans="2:10" x14ac:dyDescent="0.3">
      <c r="B12" s="728">
        <v>3</v>
      </c>
      <c r="C12" s="728" t="s">
        <v>1485</v>
      </c>
      <c r="D12" s="728"/>
      <c r="E12" s="728"/>
      <c r="F12" s="728"/>
      <c r="G12" s="728"/>
      <c r="H12" s="728"/>
    </row>
    <row r="13" spans="2:10" ht="27.6" x14ac:dyDescent="0.3">
      <c r="B13" s="728">
        <v>3.1</v>
      </c>
      <c r="C13" s="732" t="s">
        <v>1560</v>
      </c>
      <c r="D13" s="729"/>
      <c r="E13" s="728"/>
      <c r="F13" s="728"/>
      <c r="G13" s="728"/>
      <c r="H13" s="728"/>
    </row>
    <row r="14" spans="2:10" ht="27.6" x14ac:dyDescent="0.3">
      <c r="B14" s="728">
        <v>3.2</v>
      </c>
      <c r="C14" s="732" t="s">
        <v>1561</v>
      </c>
      <c r="D14" s="729"/>
      <c r="E14" s="728"/>
      <c r="F14" s="728"/>
      <c r="G14" s="728"/>
      <c r="H14" s="728"/>
    </row>
    <row r="15" spans="2:10" x14ac:dyDescent="0.3">
      <c r="B15" s="728">
        <v>4</v>
      </c>
      <c r="C15" s="728" t="s">
        <v>1486</v>
      </c>
      <c r="D15" s="728"/>
      <c r="E15" s="728"/>
      <c r="F15" s="728"/>
      <c r="G15" s="728"/>
      <c r="H15" s="728"/>
    </row>
    <row r="16" spans="2:10" x14ac:dyDescent="0.3">
      <c r="B16" s="728">
        <v>4.0999999999999996</v>
      </c>
      <c r="C16" s="733" t="s">
        <v>1562</v>
      </c>
      <c r="D16" s="730"/>
      <c r="E16" s="728"/>
      <c r="F16" s="728"/>
      <c r="G16" s="728"/>
      <c r="H16" s="728"/>
    </row>
    <row r="17" spans="2:8" ht="27.6" x14ac:dyDescent="0.3">
      <c r="B17" s="728">
        <v>4.2</v>
      </c>
      <c r="C17" s="733" t="s">
        <v>1563</v>
      </c>
      <c r="D17" s="730"/>
      <c r="E17" s="728"/>
      <c r="F17" s="728"/>
      <c r="G17" s="728"/>
      <c r="H17" s="728"/>
    </row>
    <row r="18" spans="2:8" ht="27.6" x14ac:dyDescent="0.3">
      <c r="B18" s="728">
        <v>4.3</v>
      </c>
      <c r="C18" s="733" t="s">
        <v>1564</v>
      </c>
      <c r="D18" s="730"/>
      <c r="E18" s="728"/>
      <c r="F18" s="728"/>
      <c r="G18" s="728"/>
      <c r="H18" s="728"/>
    </row>
    <row r="19" spans="2:8" x14ac:dyDescent="0.3">
      <c r="B19" s="728">
        <v>4.4000000000000004</v>
      </c>
      <c r="C19" s="733" t="s">
        <v>1565</v>
      </c>
      <c r="D19" s="730"/>
      <c r="E19" s="728"/>
      <c r="F19" s="728"/>
      <c r="G19" s="728"/>
      <c r="H19" s="728"/>
    </row>
    <row r="20" spans="2:8" ht="27.6" x14ac:dyDescent="0.3">
      <c r="B20" s="728">
        <v>4.5</v>
      </c>
      <c r="C20" s="733" t="s">
        <v>1566</v>
      </c>
      <c r="D20" s="730"/>
      <c r="E20" s="728"/>
      <c r="F20" s="728"/>
      <c r="G20" s="728"/>
      <c r="H20" s="728"/>
    </row>
    <row r="21" spans="2:8" x14ac:dyDescent="0.3">
      <c r="B21" s="728">
        <v>5</v>
      </c>
      <c r="C21" s="728" t="s">
        <v>731</v>
      </c>
      <c r="D21" s="728"/>
      <c r="E21" s="728"/>
      <c r="F21" s="728"/>
      <c r="G21" s="728"/>
      <c r="H21" s="728"/>
    </row>
    <row r="22" spans="2:8" x14ac:dyDescent="0.3">
      <c r="B22" s="728">
        <v>6</v>
      </c>
      <c r="C22" s="728" t="s">
        <v>1567</v>
      </c>
      <c r="D22" s="728"/>
      <c r="E22" s="728"/>
      <c r="F22" s="728"/>
      <c r="G22" s="728"/>
      <c r="H22" s="728"/>
    </row>
    <row r="23" spans="2:8" x14ac:dyDescent="0.3">
      <c r="B23" s="728">
        <v>7</v>
      </c>
      <c r="C23" s="731" t="s">
        <v>1568</v>
      </c>
      <c r="D23" s="731"/>
      <c r="E23" s="728"/>
      <c r="F23" s="728"/>
      <c r="G23" s="728"/>
      <c r="H23" s="728"/>
    </row>
  </sheetData>
  <pageMargins left="0.70866141732283472" right="0.70866141732283472" top="0.74803149606299213" bottom="0.74803149606299213" header="0.31496062992125984" footer="0.31496062992125984"/>
  <pageSetup paperSize="9" scale="29"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autoPageBreaks="0" fitToPage="1"/>
  </sheetPr>
  <dimension ref="C2:K26"/>
  <sheetViews>
    <sheetView showGridLines="0" view="pageLayout" zoomScale="80" zoomScaleNormal="100" zoomScaleSheetLayoutView="100" zoomScalePageLayoutView="80" workbookViewId="0">
      <selection activeCell="C4" sqref="C4"/>
    </sheetView>
  </sheetViews>
  <sheetFormatPr defaultColWidth="9.109375" defaultRowHeight="14.4" x14ac:dyDescent="0.3"/>
  <cols>
    <col min="3" max="3" width="8.44140625" customWidth="1"/>
    <col min="4" max="4" width="51.5546875" customWidth="1"/>
    <col min="5" max="5" width="31.5546875" customWidth="1"/>
    <col min="6" max="6" width="30.44140625" bestFit="1" customWidth="1"/>
  </cols>
  <sheetData>
    <row r="2" spans="3:11" ht="41.4" customHeight="1" x14ac:dyDescent="0.4">
      <c r="C2" s="1265" t="s">
        <v>1508</v>
      </c>
      <c r="D2" s="1266"/>
      <c r="E2" s="1266"/>
      <c r="F2" s="1266"/>
      <c r="G2" s="1267"/>
      <c r="H2" s="296"/>
      <c r="I2" s="296"/>
      <c r="J2" s="296"/>
      <c r="K2" s="296"/>
    </row>
    <row r="4" spans="3:11" x14ac:dyDescent="0.3">
      <c r="C4" s="452"/>
      <c r="D4" s="452"/>
      <c r="E4" s="452"/>
      <c r="F4" s="452"/>
    </row>
    <row r="5" spans="3:11" x14ac:dyDescent="0.3">
      <c r="C5" s="280"/>
      <c r="D5" s="280"/>
      <c r="E5" s="453"/>
      <c r="F5" s="453"/>
    </row>
    <row r="6" spans="3:11" ht="28.8" x14ac:dyDescent="0.3">
      <c r="C6" s="456"/>
      <c r="D6" s="456"/>
      <c r="E6" s="734" t="s">
        <v>1569</v>
      </c>
      <c r="F6" s="734" t="s">
        <v>1570</v>
      </c>
    </row>
    <row r="7" spans="3:11" ht="16.8" x14ac:dyDescent="0.3">
      <c r="C7" s="1268"/>
      <c r="D7" s="1268"/>
      <c r="E7" s="936" t="s">
        <v>499</v>
      </c>
      <c r="F7" s="936" t="s">
        <v>500</v>
      </c>
    </row>
    <row r="8" spans="3:11" x14ac:dyDescent="0.3">
      <c r="C8" s="937">
        <v>1</v>
      </c>
      <c r="D8" s="608" t="s">
        <v>1571</v>
      </c>
      <c r="E8" s="608"/>
      <c r="F8" s="608"/>
    </row>
    <row r="9" spans="3:11" x14ac:dyDescent="0.3">
      <c r="C9" s="937">
        <v>2</v>
      </c>
      <c r="D9" s="937" t="s">
        <v>1572</v>
      </c>
      <c r="E9" s="937"/>
      <c r="F9" s="937"/>
    </row>
    <row r="10" spans="3:11" x14ac:dyDescent="0.3">
      <c r="C10" s="937">
        <v>3</v>
      </c>
      <c r="D10" s="937" t="s">
        <v>1484</v>
      </c>
      <c r="E10" s="937"/>
      <c r="F10" s="937"/>
    </row>
    <row r="11" spans="3:11" x14ac:dyDescent="0.3">
      <c r="C11" s="937">
        <v>4</v>
      </c>
      <c r="D11" s="937" t="s">
        <v>1573</v>
      </c>
      <c r="E11" s="937"/>
      <c r="F11" s="937"/>
    </row>
    <row r="12" spans="3:11" x14ac:dyDescent="0.3">
      <c r="C12" s="607">
        <v>4.0999999999999996</v>
      </c>
      <c r="D12" s="607" t="s">
        <v>1574</v>
      </c>
      <c r="E12" s="937"/>
      <c r="F12" s="937"/>
    </row>
    <row r="13" spans="3:11" x14ac:dyDescent="0.3">
      <c r="C13" s="607">
        <v>4.2</v>
      </c>
      <c r="D13" s="607" t="s">
        <v>1575</v>
      </c>
      <c r="E13" s="937"/>
      <c r="F13" s="937"/>
    </row>
    <row r="14" spans="3:11" x14ac:dyDescent="0.3">
      <c r="C14" s="937">
        <v>5</v>
      </c>
      <c r="D14" s="608" t="s">
        <v>1576</v>
      </c>
      <c r="E14" s="608"/>
      <c r="F14" s="608"/>
    </row>
    <row r="15" spans="3:11" x14ac:dyDescent="0.3">
      <c r="C15" s="937">
        <v>6</v>
      </c>
      <c r="D15" s="937" t="s">
        <v>1572</v>
      </c>
      <c r="E15" s="937"/>
      <c r="F15" s="937"/>
    </row>
    <row r="16" spans="3:11" x14ac:dyDescent="0.3">
      <c r="C16" s="937">
        <v>7</v>
      </c>
      <c r="D16" s="937" t="s">
        <v>1484</v>
      </c>
      <c r="E16" s="937"/>
      <c r="F16" s="937"/>
    </row>
    <row r="17" spans="3:6" x14ac:dyDescent="0.3">
      <c r="C17" s="937">
        <v>8</v>
      </c>
      <c r="D17" s="937" t="s">
        <v>1573</v>
      </c>
      <c r="E17" s="937"/>
      <c r="F17" s="937" t="s">
        <v>1577</v>
      </c>
    </row>
    <row r="18" spans="3:6" ht="15.6" x14ac:dyDescent="0.3">
      <c r="C18" s="735">
        <v>8.1</v>
      </c>
      <c r="D18" s="607" t="s">
        <v>1578</v>
      </c>
      <c r="E18" s="937"/>
      <c r="F18" s="937"/>
    </row>
    <row r="19" spans="3:6" ht="15.6" x14ac:dyDescent="0.3">
      <c r="C19" s="735">
        <v>8.1999999999999993</v>
      </c>
      <c r="D19" s="607" t="s">
        <v>1575</v>
      </c>
      <c r="E19" s="937"/>
      <c r="F19" s="937"/>
    </row>
    <row r="20" spans="3:6" ht="15.6" x14ac:dyDescent="0.3">
      <c r="C20" s="735">
        <v>9</v>
      </c>
      <c r="D20" s="937" t="s">
        <v>1486</v>
      </c>
      <c r="E20" s="937"/>
      <c r="F20" s="937"/>
    </row>
    <row r="21" spans="3:6" ht="28.8" x14ac:dyDescent="0.3">
      <c r="C21" s="735">
        <v>9.1</v>
      </c>
      <c r="D21" s="607" t="s">
        <v>1579</v>
      </c>
      <c r="E21" s="937"/>
      <c r="F21" s="937"/>
    </row>
    <row r="22" spans="3:6" ht="28.8" x14ac:dyDescent="0.3">
      <c r="C22" s="735">
        <v>9.1999999999999993</v>
      </c>
      <c r="D22" s="607" t="s">
        <v>1580</v>
      </c>
      <c r="E22" s="937"/>
      <c r="F22" s="937"/>
    </row>
    <row r="23" spans="3:6" ht="15.6" x14ac:dyDescent="0.3">
      <c r="C23" s="735">
        <v>9.3000000000000007</v>
      </c>
      <c r="D23" s="607" t="s">
        <v>1564</v>
      </c>
      <c r="E23" s="937"/>
      <c r="F23" s="937"/>
    </row>
    <row r="24" spans="3:6" ht="15.6" x14ac:dyDescent="0.3">
      <c r="C24" s="735">
        <v>9.4</v>
      </c>
      <c r="D24" s="607" t="s">
        <v>1581</v>
      </c>
      <c r="E24" s="937"/>
      <c r="F24" s="937"/>
    </row>
    <row r="25" spans="3:6" ht="15.6" x14ac:dyDescent="0.3">
      <c r="C25" s="735">
        <v>9.5</v>
      </c>
      <c r="D25" s="607" t="s">
        <v>1582</v>
      </c>
      <c r="E25" s="937"/>
      <c r="F25" s="937"/>
    </row>
    <row r="26" spans="3:6" s="5" customFormat="1" ht="39.75" customHeight="1" x14ac:dyDescent="0.3">
      <c r="C26" s="937">
        <v>10</v>
      </c>
      <c r="D26" s="608" t="s">
        <v>1583</v>
      </c>
      <c r="E26" s="608"/>
      <c r="F26" s="608"/>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1:P36"/>
  <sheetViews>
    <sheetView showGridLines="0" view="pageLayout" zoomScale="80" zoomScaleNormal="100" zoomScalePageLayoutView="80" workbookViewId="0">
      <selection activeCell="C5" sqref="C5:C7"/>
    </sheetView>
  </sheetViews>
  <sheetFormatPr defaultColWidth="9.109375" defaultRowHeight="14.4" x14ac:dyDescent="0.3"/>
  <cols>
    <col min="1" max="1" width="5.44140625" customWidth="1"/>
    <col min="2" max="2" width="40.33203125" customWidth="1"/>
    <col min="3" max="3" width="26.5546875" customWidth="1"/>
    <col min="4" max="12" width="12.33203125" customWidth="1"/>
    <col min="13" max="14" width="13.6640625" customWidth="1"/>
    <col min="15" max="16" width="35.5546875" customWidth="1"/>
  </cols>
  <sheetData>
    <row r="1" spans="1:16" ht="18" x14ac:dyDescent="0.35">
      <c r="A1" s="610" t="s">
        <v>283</v>
      </c>
    </row>
    <row r="4" spans="1:16" x14ac:dyDescent="0.3">
      <c r="B4" s="457"/>
    </row>
    <row r="5" spans="1:16" ht="17.25" customHeight="1" x14ac:dyDescent="0.3">
      <c r="A5" s="1290" t="s">
        <v>1519</v>
      </c>
      <c r="B5" s="1291"/>
      <c r="C5" s="1287" t="s">
        <v>1584</v>
      </c>
      <c r="D5" s="1269" t="s">
        <v>1585</v>
      </c>
      <c r="E5" s="1289"/>
      <c r="F5" s="1289"/>
      <c r="G5" s="1289"/>
      <c r="H5" s="1289"/>
      <c r="I5" s="1289"/>
      <c r="J5" s="1289"/>
      <c r="K5" s="1289"/>
      <c r="L5" s="1289"/>
      <c r="M5" s="1289"/>
      <c r="N5" s="1270"/>
      <c r="O5" s="1269" t="s">
        <v>1586</v>
      </c>
      <c r="P5" s="1270"/>
    </row>
    <row r="6" spans="1:16" ht="24.75" customHeight="1" x14ac:dyDescent="0.3">
      <c r="A6" s="1292"/>
      <c r="B6" s="1293"/>
      <c r="C6" s="1288"/>
      <c r="D6" s="1271" t="s">
        <v>1587</v>
      </c>
      <c r="E6" s="1272"/>
      <c r="F6" s="1272"/>
      <c r="G6" s="1272"/>
      <c r="H6" s="1272"/>
      <c r="I6" s="1272"/>
      <c r="J6" s="1272"/>
      <c r="K6" s="1272"/>
      <c r="L6" s="1273"/>
      <c r="M6" s="1271" t="s">
        <v>1588</v>
      </c>
      <c r="N6" s="1273"/>
      <c r="O6" s="1274" t="s">
        <v>1589</v>
      </c>
      <c r="P6" s="1277" t="s">
        <v>1590</v>
      </c>
    </row>
    <row r="7" spans="1:16" x14ac:dyDescent="0.3">
      <c r="A7" s="1292"/>
      <c r="B7" s="1293"/>
      <c r="C7" s="1288"/>
      <c r="D7" s="1274" t="s">
        <v>1591</v>
      </c>
      <c r="E7" s="1280" t="s">
        <v>1592</v>
      </c>
      <c r="F7" s="736"/>
      <c r="G7" s="736"/>
      <c r="H7" s="736"/>
      <c r="I7" s="1280" t="s">
        <v>1593</v>
      </c>
      <c r="J7" s="736"/>
      <c r="K7" s="736"/>
      <c r="L7" s="736"/>
      <c r="M7" s="1274" t="s">
        <v>1594</v>
      </c>
      <c r="N7" s="1274" t="s">
        <v>1595</v>
      </c>
      <c r="O7" s="1275"/>
      <c r="P7" s="1278"/>
    </row>
    <row r="8" spans="1:16" ht="78.75" customHeight="1" x14ac:dyDescent="0.3">
      <c r="A8" s="1292"/>
      <c r="B8" s="1293"/>
      <c r="C8" s="744"/>
      <c r="D8" s="1276"/>
      <c r="E8" s="1276"/>
      <c r="F8" s="737" t="s">
        <v>1596</v>
      </c>
      <c r="G8" s="737" t="s">
        <v>1597</v>
      </c>
      <c r="H8" s="737" t="s">
        <v>1598</v>
      </c>
      <c r="I8" s="1276"/>
      <c r="J8" s="737" t="s">
        <v>1599</v>
      </c>
      <c r="K8" s="737" t="s">
        <v>1600</v>
      </c>
      <c r="L8" s="737" t="s">
        <v>1601</v>
      </c>
      <c r="M8" s="1276"/>
      <c r="N8" s="1276"/>
      <c r="O8" s="1276"/>
      <c r="P8" s="1279"/>
    </row>
    <row r="9" spans="1:16" x14ac:dyDescent="0.3">
      <c r="A9" s="1294"/>
      <c r="B9" s="1295"/>
      <c r="C9" s="738" t="s">
        <v>499</v>
      </c>
      <c r="D9" s="738" t="s">
        <v>500</v>
      </c>
      <c r="E9" s="738" t="s">
        <v>501</v>
      </c>
      <c r="F9" s="738" t="s">
        <v>539</v>
      </c>
      <c r="G9" s="738" t="s">
        <v>540</v>
      </c>
      <c r="H9" s="738" t="s">
        <v>661</v>
      </c>
      <c r="I9" s="738" t="s">
        <v>662</v>
      </c>
      <c r="J9" s="738" t="s">
        <v>695</v>
      </c>
      <c r="K9" s="738" t="s">
        <v>984</v>
      </c>
      <c r="L9" s="738" t="s">
        <v>985</v>
      </c>
      <c r="M9" s="738" t="s">
        <v>986</v>
      </c>
      <c r="N9" s="738" t="s">
        <v>987</v>
      </c>
      <c r="O9" s="738" t="s">
        <v>988</v>
      </c>
      <c r="P9" s="738" t="s">
        <v>1275</v>
      </c>
    </row>
    <row r="10" spans="1:16" x14ac:dyDescent="0.3">
      <c r="A10" s="741">
        <v>1</v>
      </c>
      <c r="B10" s="745" t="s">
        <v>1572</v>
      </c>
      <c r="C10" s="741"/>
      <c r="D10" s="739"/>
      <c r="E10" s="739"/>
      <c r="F10" s="739"/>
      <c r="G10" s="739"/>
      <c r="H10" s="739"/>
      <c r="I10" s="739"/>
      <c r="J10" s="739"/>
      <c r="K10" s="739"/>
      <c r="L10" s="739"/>
      <c r="M10" s="739"/>
      <c r="N10" s="740"/>
      <c r="O10" s="741"/>
      <c r="P10" s="741"/>
    </row>
    <row r="11" spans="1:16" x14ac:dyDescent="0.3">
      <c r="A11" s="741">
        <v>2</v>
      </c>
      <c r="B11" s="745" t="s">
        <v>1484</v>
      </c>
      <c r="C11" s="741"/>
      <c r="D11" s="741"/>
      <c r="E11" s="741"/>
      <c r="F11" s="741"/>
      <c r="G11" s="741"/>
      <c r="H11" s="741"/>
      <c r="I11" s="741"/>
      <c r="J11" s="741"/>
      <c r="K11" s="741"/>
      <c r="L11" s="741"/>
      <c r="M11" s="741"/>
      <c r="N11" s="742"/>
      <c r="O11" s="741"/>
      <c r="P11" s="741"/>
    </row>
    <row r="12" spans="1:16" x14ac:dyDescent="0.3">
      <c r="A12" s="741">
        <v>3</v>
      </c>
      <c r="B12" s="745" t="s">
        <v>1485</v>
      </c>
      <c r="C12" s="741"/>
      <c r="D12" s="741"/>
      <c r="E12" s="741"/>
      <c r="F12" s="741"/>
      <c r="G12" s="741"/>
      <c r="H12" s="741"/>
      <c r="I12" s="741"/>
      <c r="J12" s="741"/>
      <c r="K12" s="741"/>
      <c r="L12" s="741"/>
      <c r="M12" s="741"/>
      <c r="N12" s="742"/>
      <c r="O12" s="741"/>
      <c r="P12" s="741"/>
    </row>
    <row r="13" spans="1:16" x14ac:dyDescent="0.3">
      <c r="A13" s="746">
        <v>3.1</v>
      </c>
      <c r="B13" s="747" t="s">
        <v>1578</v>
      </c>
      <c r="C13" s="741"/>
      <c r="D13" s="741"/>
      <c r="E13" s="741"/>
      <c r="F13" s="741"/>
      <c r="G13" s="741"/>
      <c r="H13" s="741"/>
      <c r="I13" s="741"/>
      <c r="J13" s="741"/>
      <c r="K13" s="741"/>
      <c r="L13" s="741"/>
      <c r="M13" s="741"/>
      <c r="N13" s="742"/>
      <c r="O13" s="741"/>
      <c r="P13" s="741"/>
    </row>
    <row r="14" spans="1:16" x14ac:dyDescent="0.3">
      <c r="A14" s="746">
        <v>3.2</v>
      </c>
      <c r="B14" s="747" t="s">
        <v>1575</v>
      </c>
      <c r="C14" s="741"/>
      <c r="D14" s="741"/>
      <c r="E14" s="741"/>
      <c r="F14" s="741"/>
      <c r="G14" s="741"/>
      <c r="H14" s="741"/>
      <c r="I14" s="741"/>
      <c r="J14" s="741"/>
      <c r="K14" s="741"/>
      <c r="L14" s="741"/>
      <c r="M14" s="741"/>
      <c r="N14" s="742"/>
      <c r="O14" s="741"/>
      <c r="P14" s="741"/>
    </row>
    <row r="15" spans="1:16" x14ac:dyDescent="0.3">
      <c r="A15" s="746">
        <v>3.3</v>
      </c>
      <c r="B15" s="747" t="s">
        <v>1602</v>
      </c>
      <c r="C15" s="741"/>
      <c r="D15" s="741"/>
      <c r="E15" s="741"/>
      <c r="F15" s="741"/>
      <c r="G15" s="741"/>
      <c r="H15" s="741"/>
      <c r="I15" s="741"/>
      <c r="J15" s="741"/>
      <c r="K15" s="741"/>
      <c r="L15" s="741"/>
      <c r="M15" s="741"/>
      <c r="N15" s="742"/>
      <c r="O15" s="741"/>
      <c r="P15" s="741"/>
    </row>
    <row r="16" spans="1:16" x14ac:dyDescent="0.3">
      <c r="A16" s="741">
        <v>4</v>
      </c>
      <c r="B16" s="745" t="s">
        <v>1486</v>
      </c>
      <c r="C16" s="741"/>
      <c r="D16" s="741"/>
      <c r="E16" s="741"/>
      <c r="F16" s="741"/>
      <c r="G16" s="741"/>
      <c r="H16" s="741"/>
      <c r="I16" s="741"/>
      <c r="J16" s="741"/>
      <c r="K16" s="741"/>
      <c r="L16" s="741"/>
      <c r="M16" s="741"/>
      <c r="N16" s="742"/>
      <c r="O16" s="741"/>
      <c r="P16" s="741"/>
    </row>
    <row r="17" spans="1:16" ht="24" x14ac:dyDescent="0.3">
      <c r="A17" s="746">
        <v>4.0999999999999996</v>
      </c>
      <c r="B17" s="747" t="s">
        <v>1562</v>
      </c>
      <c r="C17" s="741"/>
      <c r="D17" s="741"/>
      <c r="E17" s="741"/>
      <c r="F17" s="741"/>
      <c r="G17" s="741"/>
      <c r="H17" s="741"/>
      <c r="I17" s="741"/>
      <c r="J17" s="741"/>
      <c r="K17" s="741"/>
      <c r="L17" s="741"/>
      <c r="M17" s="741"/>
      <c r="N17" s="742"/>
      <c r="O17" s="741"/>
      <c r="P17" s="741"/>
    </row>
    <row r="18" spans="1:16" ht="24" x14ac:dyDescent="0.3">
      <c r="A18" s="746">
        <v>4.2</v>
      </c>
      <c r="B18" s="747" t="s">
        <v>1563</v>
      </c>
      <c r="C18" s="741"/>
      <c r="D18" s="741"/>
      <c r="E18" s="741"/>
      <c r="F18" s="741"/>
      <c r="G18" s="741"/>
      <c r="H18" s="741"/>
      <c r="I18" s="741"/>
      <c r="J18" s="741"/>
      <c r="K18" s="741"/>
      <c r="L18" s="741"/>
      <c r="M18" s="741"/>
      <c r="N18" s="742"/>
      <c r="O18" s="741"/>
      <c r="P18" s="741"/>
    </row>
    <row r="19" spans="1:16" ht="24" x14ac:dyDescent="0.3">
      <c r="A19" s="746">
        <v>4.3</v>
      </c>
      <c r="B19" s="747" t="s">
        <v>1564</v>
      </c>
      <c r="C19" s="741"/>
      <c r="D19" s="741"/>
      <c r="E19" s="741"/>
      <c r="F19" s="741"/>
      <c r="G19" s="741"/>
      <c r="H19" s="741"/>
      <c r="I19" s="741"/>
      <c r="J19" s="741"/>
      <c r="K19" s="741"/>
      <c r="L19" s="741"/>
      <c r="M19" s="741"/>
      <c r="N19" s="742"/>
      <c r="O19" s="741"/>
      <c r="P19" s="741"/>
    </row>
    <row r="20" spans="1:16" x14ac:dyDescent="0.3">
      <c r="A20" s="746">
        <v>4.4000000000000004</v>
      </c>
      <c r="B20" s="747" t="s">
        <v>1603</v>
      </c>
      <c r="C20" s="741"/>
      <c r="D20" s="741"/>
      <c r="E20" s="741"/>
      <c r="F20" s="741"/>
      <c r="G20" s="741"/>
      <c r="H20" s="741"/>
      <c r="I20" s="741"/>
      <c r="J20" s="741"/>
      <c r="K20" s="741"/>
      <c r="L20" s="741"/>
      <c r="M20" s="741"/>
      <c r="N20" s="742"/>
      <c r="O20" s="741"/>
      <c r="P20" s="741"/>
    </row>
    <row r="21" spans="1:16" ht="24" x14ac:dyDescent="0.3">
      <c r="A21" s="746">
        <v>4.5</v>
      </c>
      <c r="B21" s="747" t="s">
        <v>1566</v>
      </c>
      <c r="C21" s="741"/>
      <c r="D21" s="741"/>
      <c r="E21" s="741"/>
      <c r="F21" s="741"/>
      <c r="G21" s="741"/>
      <c r="H21" s="741"/>
      <c r="I21" s="741"/>
      <c r="J21" s="741"/>
      <c r="K21" s="741"/>
      <c r="L21" s="741"/>
      <c r="M21" s="741"/>
      <c r="N21" s="742"/>
      <c r="O21" s="741"/>
      <c r="P21" s="741"/>
    </row>
    <row r="22" spans="1:16" x14ac:dyDescent="0.3">
      <c r="A22" s="741">
        <v>5</v>
      </c>
      <c r="B22" s="745" t="s">
        <v>537</v>
      </c>
      <c r="C22" s="741"/>
      <c r="D22" s="741"/>
      <c r="E22" s="741"/>
      <c r="F22" s="741"/>
      <c r="G22" s="741"/>
      <c r="H22" s="741"/>
      <c r="I22" s="741"/>
      <c r="J22" s="741"/>
      <c r="K22" s="741"/>
      <c r="L22" s="741"/>
      <c r="M22" s="741"/>
      <c r="N22" s="742"/>
      <c r="O22" s="741"/>
      <c r="P22" s="741"/>
    </row>
    <row r="25" spans="1:16" ht="17.25" customHeight="1" x14ac:dyDescent="0.3">
      <c r="A25" s="1281" t="s">
        <v>1551</v>
      </c>
      <c r="B25" s="1282"/>
      <c r="C25" s="1287" t="s">
        <v>1584</v>
      </c>
      <c r="D25" s="1269" t="s">
        <v>1585</v>
      </c>
      <c r="E25" s="1289"/>
      <c r="F25" s="1289"/>
      <c r="G25" s="1289"/>
      <c r="H25" s="1289"/>
      <c r="I25" s="1289"/>
      <c r="J25" s="1289"/>
      <c r="K25" s="1289"/>
      <c r="L25" s="1289"/>
      <c r="M25" s="1289"/>
      <c r="N25" s="1270"/>
      <c r="O25" s="1269" t="s">
        <v>1586</v>
      </c>
      <c r="P25" s="1270"/>
    </row>
    <row r="26" spans="1:16" ht="21" customHeight="1" x14ac:dyDescent="0.3">
      <c r="A26" s="1283"/>
      <c r="B26" s="1284"/>
      <c r="C26" s="1288"/>
      <c r="D26" s="1271" t="s">
        <v>1587</v>
      </c>
      <c r="E26" s="1272"/>
      <c r="F26" s="1272"/>
      <c r="G26" s="1272"/>
      <c r="H26" s="1272"/>
      <c r="I26" s="1272"/>
      <c r="J26" s="1272"/>
      <c r="K26" s="1272"/>
      <c r="L26" s="1273"/>
      <c r="M26" s="1271" t="s">
        <v>1588</v>
      </c>
      <c r="N26" s="1273"/>
      <c r="O26" s="1274" t="s">
        <v>1589</v>
      </c>
      <c r="P26" s="1277" t="s">
        <v>1590</v>
      </c>
    </row>
    <row r="27" spans="1:16" x14ac:dyDescent="0.3">
      <c r="A27" s="1283"/>
      <c r="B27" s="1284"/>
      <c r="C27" s="1288"/>
      <c r="D27" s="1274" t="s">
        <v>1591</v>
      </c>
      <c r="E27" s="1280" t="s">
        <v>1592</v>
      </c>
      <c r="F27" s="736"/>
      <c r="G27" s="736"/>
      <c r="H27" s="736"/>
      <c r="I27" s="1280" t="s">
        <v>1593</v>
      </c>
      <c r="J27" s="736"/>
      <c r="K27" s="736"/>
      <c r="L27" s="736"/>
      <c r="M27" s="1274" t="s">
        <v>1594</v>
      </c>
      <c r="N27" s="1274" t="s">
        <v>1595</v>
      </c>
      <c r="O27" s="1275"/>
      <c r="P27" s="1278"/>
    </row>
    <row r="28" spans="1:16" ht="82.5" customHeight="1" x14ac:dyDescent="0.3">
      <c r="A28" s="1283"/>
      <c r="B28" s="1284"/>
      <c r="C28" s="744"/>
      <c r="D28" s="1276"/>
      <c r="E28" s="1276"/>
      <c r="F28" s="737" t="s">
        <v>1596</v>
      </c>
      <c r="G28" s="737" t="s">
        <v>1597</v>
      </c>
      <c r="H28" s="737" t="s">
        <v>1598</v>
      </c>
      <c r="I28" s="1276"/>
      <c r="J28" s="737" t="s">
        <v>1599</v>
      </c>
      <c r="K28" s="737" t="s">
        <v>1600</v>
      </c>
      <c r="L28" s="737" t="s">
        <v>1604</v>
      </c>
      <c r="M28" s="1276"/>
      <c r="N28" s="1276"/>
      <c r="O28" s="1276"/>
      <c r="P28" s="1279"/>
    </row>
    <row r="29" spans="1:16" x14ac:dyDescent="0.3">
      <c r="A29" s="1285"/>
      <c r="B29" s="1286"/>
      <c r="C29" s="748" t="s">
        <v>499</v>
      </c>
      <c r="D29" s="460" t="s">
        <v>500</v>
      </c>
      <c r="E29" s="460" t="s">
        <v>501</v>
      </c>
      <c r="F29" s="460" t="s">
        <v>539</v>
      </c>
      <c r="G29" s="460" t="s">
        <v>540</v>
      </c>
      <c r="H29" s="460" t="s">
        <v>661</v>
      </c>
      <c r="I29" s="460" t="s">
        <v>662</v>
      </c>
      <c r="J29" s="460" t="s">
        <v>695</v>
      </c>
      <c r="K29" s="460" t="s">
        <v>984</v>
      </c>
      <c r="L29" s="460" t="s">
        <v>985</v>
      </c>
      <c r="M29" s="460" t="s">
        <v>986</v>
      </c>
      <c r="N29" s="460" t="s">
        <v>987</v>
      </c>
      <c r="O29" s="460" t="s">
        <v>988</v>
      </c>
      <c r="P29" s="460" t="s">
        <v>1275</v>
      </c>
    </row>
    <row r="30" spans="1:16" x14ac:dyDescent="0.3">
      <c r="A30" s="741">
        <v>1</v>
      </c>
      <c r="B30" s="745" t="s">
        <v>1572</v>
      </c>
      <c r="C30" s="741"/>
      <c r="D30" s="458"/>
      <c r="E30" s="458"/>
      <c r="F30" s="458"/>
      <c r="G30" s="458"/>
      <c r="H30" s="458"/>
      <c r="I30" s="458"/>
      <c r="J30" s="458"/>
      <c r="K30" s="458"/>
      <c r="L30" s="458"/>
      <c r="M30" s="458"/>
      <c r="N30" s="459"/>
      <c r="O30" s="14"/>
      <c r="P30" s="14"/>
    </row>
    <row r="31" spans="1:16" x14ac:dyDescent="0.3">
      <c r="A31" s="741">
        <v>2</v>
      </c>
      <c r="B31" s="745" t="s">
        <v>1484</v>
      </c>
      <c r="C31" s="741"/>
      <c r="D31" s="14"/>
      <c r="E31" s="14"/>
      <c r="F31" s="14"/>
      <c r="G31" s="14"/>
      <c r="H31" s="14"/>
      <c r="I31" s="14"/>
      <c r="J31" s="14"/>
      <c r="K31" s="14"/>
      <c r="L31" s="14"/>
      <c r="M31" s="14"/>
      <c r="N31" s="190"/>
      <c r="O31" s="14"/>
      <c r="P31" s="14"/>
    </row>
    <row r="32" spans="1:16" x14ac:dyDescent="0.3">
      <c r="A32" s="741">
        <v>3</v>
      </c>
      <c r="B32" s="745" t="s">
        <v>1485</v>
      </c>
      <c r="C32" s="741"/>
      <c r="D32" s="14"/>
      <c r="E32" s="14"/>
      <c r="F32" s="14"/>
      <c r="G32" s="14"/>
      <c r="H32" s="14"/>
      <c r="I32" s="14"/>
      <c r="J32" s="14"/>
      <c r="K32" s="14"/>
      <c r="L32" s="14"/>
      <c r="M32" s="14"/>
      <c r="N32" s="190"/>
      <c r="O32" s="14"/>
      <c r="P32" s="14"/>
    </row>
    <row r="33" spans="1:16" x14ac:dyDescent="0.3">
      <c r="A33" s="746">
        <v>3.1</v>
      </c>
      <c r="B33" s="747" t="s">
        <v>1578</v>
      </c>
      <c r="C33" s="741"/>
      <c r="D33" s="14"/>
      <c r="E33" s="14"/>
      <c r="F33" s="14"/>
      <c r="G33" s="14"/>
      <c r="H33" s="14"/>
      <c r="I33" s="14"/>
      <c r="J33" s="14"/>
      <c r="K33" s="14"/>
      <c r="L33" s="14"/>
      <c r="M33" s="14"/>
      <c r="N33" s="190"/>
      <c r="O33" s="14"/>
      <c r="P33" s="14"/>
    </row>
    <row r="34" spans="1:16" x14ac:dyDescent="0.3">
      <c r="A34" s="746">
        <v>3.2</v>
      </c>
      <c r="B34" s="747" t="s">
        <v>1575</v>
      </c>
      <c r="C34" s="741"/>
      <c r="D34" s="14"/>
      <c r="E34" s="14"/>
      <c r="F34" s="14"/>
      <c r="G34" s="14"/>
      <c r="H34" s="14"/>
      <c r="I34" s="14"/>
      <c r="J34" s="14"/>
      <c r="K34" s="14"/>
      <c r="L34" s="14"/>
      <c r="M34" s="14"/>
      <c r="N34" s="190"/>
      <c r="O34" s="14"/>
      <c r="P34" s="14"/>
    </row>
    <row r="35" spans="1:16" x14ac:dyDescent="0.3">
      <c r="A35" s="746">
        <v>3.3</v>
      </c>
      <c r="B35" s="747" t="s">
        <v>1602</v>
      </c>
      <c r="C35" s="741"/>
      <c r="D35" s="14"/>
      <c r="E35" s="14"/>
      <c r="F35" s="14"/>
      <c r="G35" s="14"/>
      <c r="H35" s="14"/>
      <c r="I35" s="14"/>
      <c r="J35" s="14"/>
      <c r="K35" s="14"/>
      <c r="L35" s="14"/>
      <c r="M35" s="14"/>
      <c r="N35" s="190"/>
      <c r="O35" s="14"/>
      <c r="P35" s="14"/>
    </row>
    <row r="36" spans="1:16" x14ac:dyDescent="0.3">
      <c r="A36" s="741">
        <v>4</v>
      </c>
      <c r="B36" s="745" t="s">
        <v>537</v>
      </c>
      <c r="C36" s="741"/>
      <c r="D36" s="14"/>
      <c r="E36" s="14"/>
      <c r="F36" s="14"/>
      <c r="G36" s="14"/>
      <c r="H36" s="14"/>
      <c r="I36" s="14"/>
      <c r="J36" s="14"/>
      <c r="K36" s="14"/>
      <c r="L36" s="14"/>
      <c r="M36" s="14"/>
      <c r="N36" s="190"/>
      <c r="O36" s="14"/>
      <c r="P36" s="14"/>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21" fitToHeight="0"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9" tint="0.79998168889431442"/>
    <pageSetUpPr fitToPage="1"/>
  </sheetPr>
  <dimension ref="A1:D15"/>
  <sheetViews>
    <sheetView showGridLines="0" view="pageLayout" zoomScaleNormal="100" workbookViewId="0">
      <selection activeCell="B3" sqref="B3"/>
    </sheetView>
  </sheetViews>
  <sheetFormatPr defaultColWidth="9.109375" defaultRowHeight="14.4" x14ac:dyDescent="0.3"/>
  <cols>
    <col min="1" max="1" width="3.5546875" customWidth="1"/>
    <col min="2" max="2" width="74.44140625" customWidth="1"/>
    <col min="3" max="3" width="43.33203125" customWidth="1"/>
  </cols>
  <sheetData>
    <row r="1" spans="1:4" ht="33.6" customHeight="1" x14ac:dyDescent="0.35">
      <c r="A1" s="1265" t="s">
        <v>286</v>
      </c>
      <c r="B1" s="1266"/>
      <c r="C1" s="1266"/>
      <c r="D1" s="1266"/>
    </row>
    <row r="5" spans="1:4" x14ac:dyDescent="0.3">
      <c r="A5" s="461"/>
      <c r="B5" s="461"/>
      <c r="C5" s="57" t="s">
        <v>1605</v>
      </c>
    </row>
    <row r="6" spans="1:4" x14ac:dyDescent="0.3">
      <c r="B6" s="461"/>
      <c r="C6" s="11" t="s">
        <v>499</v>
      </c>
    </row>
    <row r="7" spans="1:4" x14ac:dyDescent="0.3">
      <c r="A7" s="57">
        <v>1</v>
      </c>
      <c r="B7" s="462" t="s">
        <v>1606</v>
      </c>
      <c r="C7" s="14"/>
    </row>
    <row r="8" spans="1:4" x14ac:dyDescent="0.3">
      <c r="A8" s="11">
        <v>2</v>
      </c>
      <c r="B8" s="115" t="s">
        <v>1607</v>
      </c>
      <c r="C8" s="14"/>
    </row>
    <row r="9" spans="1:4" x14ac:dyDescent="0.3">
      <c r="A9" s="11">
        <v>3</v>
      </c>
      <c r="B9" s="115" t="s">
        <v>1608</v>
      </c>
      <c r="C9" s="14"/>
    </row>
    <row r="10" spans="1:4" x14ac:dyDescent="0.3">
      <c r="A10" s="11">
        <v>4</v>
      </c>
      <c r="B10" s="115" t="s">
        <v>1609</v>
      </c>
      <c r="C10" s="14"/>
    </row>
    <row r="11" spans="1:4" x14ac:dyDescent="0.3">
      <c r="A11" s="11">
        <v>5</v>
      </c>
      <c r="B11" s="115" t="s">
        <v>1610</v>
      </c>
      <c r="C11" s="14"/>
    </row>
    <row r="12" spans="1:4" x14ac:dyDescent="0.3">
      <c r="A12" s="11">
        <v>6</v>
      </c>
      <c r="B12" s="115" t="s">
        <v>1611</v>
      </c>
      <c r="C12" s="14"/>
    </row>
    <row r="13" spans="1:4" x14ac:dyDescent="0.3">
      <c r="A13" s="11">
        <v>7</v>
      </c>
      <c r="B13" s="115" t="s">
        <v>1612</v>
      </c>
      <c r="C13" s="14"/>
    </row>
    <row r="14" spans="1:4" x14ac:dyDescent="0.3">
      <c r="A14" s="11">
        <v>8</v>
      </c>
      <c r="B14" s="115" t="s">
        <v>1613</v>
      </c>
      <c r="C14" s="14"/>
    </row>
    <row r="15" spans="1:4" x14ac:dyDescent="0.3">
      <c r="A15" s="57">
        <v>9</v>
      </c>
      <c r="B15" s="462" t="s">
        <v>1614</v>
      </c>
      <c r="C15" s="14"/>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546875" defaultRowHeight="14.4" x14ac:dyDescent="0.3"/>
  <cols>
    <col min="2" max="2" width="25.6640625" customWidth="1"/>
    <col min="3" max="3" width="31.44140625" customWidth="1"/>
    <col min="4" max="4" width="20.5546875" customWidth="1"/>
    <col min="5" max="5" width="23.6640625" customWidth="1"/>
    <col min="6" max="6" width="26.44140625" customWidth="1"/>
    <col min="7" max="7" width="32" customWidth="1"/>
    <col min="8" max="8" width="26.88671875" customWidth="1"/>
    <col min="9" max="9" width="16.6640625" customWidth="1"/>
  </cols>
  <sheetData>
    <row r="4" spans="1:9" ht="18.75" customHeight="1" x14ac:dyDescent="0.35">
      <c r="B4" s="749" t="s">
        <v>290</v>
      </c>
      <c r="C4" s="59"/>
      <c r="D4" s="59"/>
      <c r="E4" s="59"/>
      <c r="F4" s="59"/>
      <c r="G4" s="59"/>
      <c r="H4" s="59"/>
    </row>
    <row r="5" spans="1:9" ht="18" x14ac:dyDescent="0.35">
      <c r="B5" s="470"/>
      <c r="C5" s="59"/>
      <c r="D5" s="59"/>
      <c r="E5" s="59"/>
      <c r="F5" s="59"/>
      <c r="G5" s="59"/>
      <c r="H5" s="59"/>
    </row>
    <row r="6" spans="1:9" ht="21" x14ac:dyDescent="0.4">
      <c r="B6" s="750" t="s">
        <v>1519</v>
      </c>
      <c r="C6" s="467"/>
      <c r="D6" s="296"/>
      <c r="E6" s="296"/>
      <c r="F6" s="296"/>
      <c r="G6" s="296"/>
      <c r="H6" s="296"/>
    </row>
    <row r="7" spans="1:9" s="467" customFormat="1" ht="15" customHeight="1" x14ac:dyDescent="0.3">
      <c r="A7"/>
      <c r="B7" s="1301" t="s">
        <v>1615</v>
      </c>
      <c r="C7" s="1301" t="s">
        <v>1520</v>
      </c>
      <c r="D7" s="1303" t="s">
        <v>1616</v>
      </c>
      <c r="E7" s="1304"/>
      <c r="F7" s="1301" t="s">
        <v>1617</v>
      </c>
      <c r="G7" s="1299" t="s">
        <v>1523</v>
      </c>
      <c r="H7" s="1301" t="s">
        <v>1618</v>
      </c>
      <c r="I7" s="1299" t="s">
        <v>1619</v>
      </c>
    </row>
    <row r="8" spans="1:9" s="467" customFormat="1" ht="41.4" x14ac:dyDescent="0.3">
      <c r="A8"/>
      <c r="B8" s="1302"/>
      <c r="C8" s="1302"/>
      <c r="D8" s="469"/>
      <c r="E8" s="468" t="s">
        <v>1620</v>
      </c>
      <c r="F8" s="1302"/>
      <c r="G8" s="1300" t="s">
        <v>1621</v>
      </c>
      <c r="H8" s="1302"/>
      <c r="I8" s="1300"/>
    </row>
    <row r="9" spans="1:9" x14ac:dyDescent="0.3">
      <c r="B9" s="20" t="s">
        <v>499</v>
      </c>
      <c r="C9" s="20" t="s">
        <v>500</v>
      </c>
      <c r="D9" s="8" t="s">
        <v>501</v>
      </c>
      <c r="E9" s="8" t="s">
        <v>539</v>
      </c>
      <c r="F9" s="8" t="s">
        <v>540</v>
      </c>
      <c r="G9" s="8" t="s">
        <v>661</v>
      </c>
      <c r="H9" s="8" t="s">
        <v>662</v>
      </c>
      <c r="I9" s="8" t="s">
        <v>695</v>
      </c>
    </row>
    <row r="10" spans="1:9" x14ac:dyDescent="0.3">
      <c r="B10" s="1296"/>
      <c r="C10" s="463" t="s">
        <v>1532</v>
      </c>
      <c r="D10" s="306"/>
      <c r="E10" s="14"/>
      <c r="F10" s="14"/>
      <c r="G10" s="14"/>
      <c r="H10" s="14"/>
      <c r="I10" s="14"/>
    </row>
    <row r="11" spans="1:9" x14ac:dyDescent="0.3">
      <c r="B11" s="1297"/>
      <c r="C11" s="464" t="s">
        <v>1533</v>
      </c>
      <c r="D11" s="306"/>
      <c r="E11" s="14"/>
      <c r="F11" s="14"/>
      <c r="G11" s="14"/>
      <c r="H11" s="14"/>
      <c r="I11" s="14"/>
    </row>
    <row r="12" spans="1:9" x14ac:dyDescent="0.3">
      <c r="B12" s="1297"/>
      <c r="C12" s="464" t="s">
        <v>1534</v>
      </c>
      <c r="D12" s="306"/>
      <c r="E12" s="14"/>
      <c r="F12" s="14"/>
      <c r="G12" s="14"/>
      <c r="H12" s="14"/>
      <c r="I12" s="14"/>
    </row>
    <row r="13" spans="1:9" x14ac:dyDescent="0.3">
      <c r="B13" s="1297"/>
      <c r="C13" s="463" t="s">
        <v>1535</v>
      </c>
      <c r="D13" s="306"/>
      <c r="E13" s="14"/>
      <c r="F13" s="14"/>
      <c r="G13" s="14"/>
      <c r="H13" s="14"/>
      <c r="I13" s="14"/>
    </row>
    <row r="14" spans="1:9" x14ac:dyDescent="0.3">
      <c r="B14" s="1297"/>
      <c r="C14" s="463" t="s">
        <v>1536</v>
      </c>
      <c r="D14" s="306"/>
      <c r="E14" s="14"/>
      <c r="F14" s="14"/>
      <c r="G14" s="14"/>
      <c r="H14" s="14"/>
      <c r="I14" s="14"/>
    </row>
    <row r="15" spans="1:9" x14ac:dyDescent="0.3">
      <c r="B15" s="1297"/>
      <c r="C15" s="463" t="s">
        <v>1537</v>
      </c>
      <c r="D15" s="14"/>
      <c r="E15" s="14"/>
      <c r="F15" s="14"/>
      <c r="G15" s="14"/>
      <c r="H15" s="14"/>
      <c r="I15" s="14"/>
    </row>
    <row r="16" spans="1:9" x14ac:dyDescent="0.3">
      <c r="B16" s="1297"/>
      <c r="C16" s="463" t="s">
        <v>1538</v>
      </c>
      <c r="D16" s="14"/>
      <c r="E16" s="14"/>
      <c r="F16" s="14"/>
      <c r="G16" s="14"/>
      <c r="H16" s="14"/>
      <c r="I16" s="14"/>
    </row>
    <row r="17" spans="1:9" x14ac:dyDescent="0.3">
      <c r="B17" s="1297"/>
      <c r="C17" s="464" t="s">
        <v>1539</v>
      </c>
      <c r="D17" s="14"/>
      <c r="E17" s="14"/>
      <c r="F17" s="14"/>
      <c r="G17" s="14"/>
      <c r="H17" s="14"/>
      <c r="I17" s="14"/>
    </row>
    <row r="18" spans="1:9" x14ac:dyDescent="0.3">
      <c r="B18" s="1297"/>
      <c r="C18" s="464" t="s">
        <v>1540</v>
      </c>
      <c r="D18" s="14"/>
      <c r="E18" s="14"/>
      <c r="F18" s="14"/>
      <c r="G18" s="14"/>
      <c r="H18" s="14"/>
      <c r="I18" s="14"/>
    </row>
    <row r="19" spans="1:9" x14ac:dyDescent="0.3">
      <c r="B19" s="1297"/>
      <c r="C19" s="463" t="s">
        <v>1541</v>
      </c>
      <c r="D19" s="14"/>
      <c r="E19" s="14"/>
      <c r="F19" s="14"/>
      <c r="G19" s="14"/>
      <c r="H19" s="14"/>
      <c r="I19" s="14"/>
    </row>
    <row r="20" spans="1:9" x14ac:dyDescent="0.3">
      <c r="B20" s="1297"/>
      <c r="C20" s="464" t="s">
        <v>1542</v>
      </c>
      <c r="D20" s="14"/>
      <c r="E20" s="14"/>
      <c r="F20" s="14"/>
      <c r="G20" s="14"/>
      <c r="H20" s="14"/>
      <c r="I20" s="14"/>
    </row>
    <row r="21" spans="1:9" x14ac:dyDescent="0.3">
      <c r="B21" s="1297"/>
      <c r="C21" s="464" t="s">
        <v>1543</v>
      </c>
      <c r="D21" s="14"/>
      <c r="E21" s="14"/>
      <c r="F21" s="14"/>
      <c r="G21" s="14"/>
      <c r="H21" s="14"/>
      <c r="I21" s="14"/>
    </row>
    <row r="22" spans="1:9" x14ac:dyDescent="0.3">
      <c r="B22" s="1297"/>
      <c r="C22" s="463" t="s">
        <v>1544</v>
      </c>
      <c r="D22" s="14"/>
      <c r="E22" s="14"/>
      <c r="F22" s="14"/>
      <c r="G22" s="14"/>
      <c r="H22" s="14"/>
      <c r="I22" s="14"/>
    </row>
    <row r="23" spans="1:9" x14ac:dyDescent="0.3">
      <c r="B23" s="1297"/>
      <c r="C23" s="464" t="s">
        <v>1545</v>
      </c>
      <c r="D23" s="14"/>
      <c r="E23" s="14"/>
      <c r="F23" s="14"/>
      <c r="G23" s="14"/>
      <c r="H23" s="14"/>
      <c r="I23" s="14"/>
    </row>
    <row r="24" spans="1:9" x14ac:dyDescent="0.3">
      <c r="B24" s="1297"/>
      <c r="C24" s="465" t="s">
        <v>1546</v>
      </c>
      <c r="D24" s="14"/>
      <c r="E24" s="14"/>
      <c r="F24" s="14"/>
      <c r="G24" s="14"/>
      <c r="H24" s="14"/>
      <c r="I24" s="14"/>
    </row>
    <row r="25" spans="1:9" x14ac:dyDescent="0.3">
      <c r="B25" s="1297"/>
      <c r="C25" s="464" t="s">
        <v>1547</v>
      </c>
      <c r="D25" s="14"/>
      <c r="E25" s="14"/>
      <c r="F25" s="14"/>
      <c r="G25" s="14"/>
      <c r="H25" s="14"/>
      <c r="I25" s="14"/>
    </row>
    <row r="26" spans="1:9" x14ac:dyDescent="0.3">
      <c r="B26" s="1298"/>
      <c r="C26" s="463" t="s">
        <v>1548</v>
      </c>
      <c r="D26" s="14"/>
      <c r="E26" s="14"/>
      <c r="F26" s="14"/>
      <c r="G26" s="14"/>
      <c r="H26" s="14"/>
      <c r="I26" s="14"/>
    </row>
    <row r="30" spans="1:9" x14ac:dyDescent="0.3">
      <c r="B30" s="750" t="s">
        <v>1551</v>
      </c>
    </row>
    <row r="31" spans="1:9" s="467" customFormat="1" ht="15" customHeight="1" x14ac:dyDescent="0.3">
      <c r="A31"/>
      <c r="B31" s="1301" t="s">
        <v>1615</v>
      </c>
      <c r="C31" s="1301" t="s">
        <v>1520</v>
      </c>
      <c r="D31" s="1303" t="s">
        <v>1616</v>
      </c>
      <c r="E31" s="1304"/>
      <c r="F31" s="1301" t="s">
        <v>1617</v>
      </c>
      <c r="G31" s="1305" t="s">
        <v>1523</v>
      </c>
      <c r="H31" s="1299" t="s">
        <v>1618</v>
      </c>
      <c r="I31" s="1299" t="s">
        <v>1619</v>
      </c>
    </row>
    <row r="32" spans="1:9" s="467" customFormat="1" ht="41.4" x14ac:dyDescent="0.3">
      <c r="A32"/>
      <c r="B32" s="1302"/>
      <c r="C32" s="1302"/>
      <c r="D32" s="469"/>
      <c r="E32" s="468" t="s">
        <v>1620</v>
      </c>
      <c r="F32" s="1302"/>
      <c r="G32" s="1306"/>
      <c r="H32" s="1300"/>
      <c r="I32" s="1300"/>
    </row>
    <row r="33" spans="2:9" x14ac:dyDescent="0.3">
      <c r="B33" s="20" t="s">
        <v>499</v>
      </c>
      <c r="C33" s="20" t="s">
        <v>500</v>
      </c>
      <c r="D33" s="8" t="s">
        <v>501</v>
      </c>
      <c r="E33" s="8" t="s">
        <v>539</v>
      </c>
      <c r="F33" s="8" t="s">
        <v>540</v>
      </c>
      <c r="G33" s="466" t="s">
        <v>661</v>
      </c>
      <c r="H33" s="363" t="s">
        <v>662</v>
      </c>
      <c r="I33" s="363" t="s">
        <v>695</v>
      </c>
    </row>
    <row r="34" spans="2:9" x14ac:dyDescent="0.3">
      <c r="B34" s="1296"/>
      <c r="C34" s="463" t="s">
        <v>1532</v>
      </c>
      <c r="D34" s="306"/>
      <c r="E34" s="14"/>
      <c r="F34" s="14"/>
      <c r="G34" s="14"/>
      <c r="H34" s="14"/>
      <c r="I34" s="14"/>
    </row>
    <row r="35" spans="2:9" x14ac:dyDescent="0.3">
      <c r="B35" s="1297"/>
      <c r="C35" s="464" t="s">
        <v>1533</v>
      </c>
      <c r="D35" s="306"/>
      <c r="E35" s="14"/>
      <c r="F35" s="14"/>
      <c r="G35" s="14"/>
      <c r="H35" s="14"/>
      <c r="I35" s="14"/>
    </row>
    <row r="36" spans="2:9" x14ac:dyDescent="0.3">
      <c r="B36" s="1297"/>
      <c r="C36" s="464" t="s">
        <v>1534</v>
      </c>
      <c r="D36" s="306"/>
      <c r="E36" s="14"/>
      <c r="F36" s="14"/>
      <c r="G36" s="14"/>
      <c r="H36" s="14"/>
      <c r="I36" s="14"/>
    </row>
    <row r="37" spans="2:9" x14ac:dyDescent="0.3">
      <c r="B37" s="1297"/>
      <c r="C37" s="463" t="s">
        <v>1535</v>
      </c>
      <c r="D37" s="306"/>
      <c r="E37" s="14"/>
      <c r="F37" s="14"/>
      <c r="G37" s="14"/>
      <c r="H37" s="14"/>
      <c r="I37" s="14"/>
    </row>
    <row r="38" spans="2:9" x14ac:dyDescent="0.3">
      <c r="B38" s="1297"/>
      <c r="C38" s="463" t="s">
        <v>1536</v>
      </c>
      <c r="D38" s="306"/>
      <c r="E38" s="14"/>
      <c r="F38" s="14"/>
      <c r="G38" s="14"/>
      <c r="H38" s="14"/>
      <c r="I38" s="14"/>
    </row>
    <row r="39" spans="2:9" x14ac:dyDescent="0.3">
      <c r="B39" s="1297"/>
      <c r="C39" s="463" t="s">
        <v>1537</v>
      </c>
      <c r="D39" s="14"/>
      <c r="E39" s="14"/>
      <c r="F39" s="14"/>
      <c r="G39" s="14"/>
      <c r="H39" s="14"/>
      <c r="I39" s="14"/>
    </row>
    <row r="40" spans="2:9" x14ac:dyDescent="0.3">
      <c r="B40" s="1297"/>
      <c r="C40" s="463" t="s">
        <v>1538</v>
      </c>
      <c r="D40" s="14"/>
      <c r="E40" s="14"/>
      <c r="F40" s="14"/>
      <c r="G40" s="14"/>
      <c r="H40" s="14"/>
      <c r="I40" s="14"/>
    </row>
    <row r="41" spans="2:9" x14ac:dyDescent="0.3">
      <c r="B41" s="1297"/>
      <c r="C41" s="464" t="s">
        <v>1539</v>
      </c>
      <c r="D41" s="14"/>
      <c r="E41" s="14"/>
      <c r="F41" s="14"/>
      <c r="G41" s="14"/>
      <c r="H41" s="14"/>
      <c r="I41" s="14"/>
    </row>
    <row r="42" spans="2:9" x14ac:dyDescent="0.3">
      <c r="B42" s="1297"/>
      <c r="C42" s="464" t="s">
        <v>1540</v>
      </c>
      <c r="D42" s="14"/>
      <c r="E42" s="14"/>
      <c r="F42" s="14"/>
      <c r="G42" s="14"/>
      <c r="H42" s="14"/>
      <c r="I42" s="14"/>
    </row>
    <row r="43" spans="2:9" x14ac:dyDescent="0.3">
      <c r="B43" s="1297"/>
      <c r="C43" s="463" t="s">
        <v>1541</v>
      </c>
      <c r="D43" s="14"/>
      <c r="E43" s="14"/>
      <c r="F43" s="14"/>
      <c r="G43" s="14"/>
      <c r="H43" s="14"/>
      <c r="I43" s="14"/>
    </row>
    <row r="44" spans="2:9" x14ac:dyDescent="0.3">
      <c r="B44" s="1297"/>
      <c r="C44" s="464" t="s">
        <v>1542</v>
      </c>
      <c r="D44" s="14"/>
      <c r="E44" s="14"/>
      <c r="F44" s="14"/>
      <c r="G44" s="14"/>
      <c r="H44" s="14"/>
      <c r="I44" s="14"/>
    </row>
    <row r="45" spans="2:9" x14ac:dyDescent="0.3">
      <c r="B45" s="1297"/>
      <c r="C45" s="464" t="s">
        <v>1543</v>
      </c>
      <c r="D45" s="14"/>
      <c r="E45" s="14"/>
      <c r="F45" s="14"/>
      <c r="G45" s="14"/>
      <c r="H45" s="14"/>
      <c r="I45" s="14"/>
    </row>
    <row r="46" spans="2:9" x14ac:dyDescent="0.3">
      <c r="B46" s="1297"/>
      <c r="C46" s="463" t="s">
        <v>1544</v>
      </c>
      <c r="D46" s="14"/>
      <c r="E46" s="14"/>
      <c r="F46" s="14"/>
      <c r="G46" s="14"/>
      <c r="H46" s="14"/>
      <c r="I46" s="14"/>
    </row>
    <row r="47" spans="2:9" x14ac:dyDescent="0.3">
      <c r="B47" s="1297"/>
      <c r="C47" s="464" t="s">
        <v>1545</v>
      </c>
      <c r="D47" s="14"/>
      <c r="E47" s="14"/>
      <c r="F47" s="14"/>
      <c r="G47" s="14"/>
      <c r="H47" s="14"/>
      <c r="I47" s="14"/>
    </row>
    <row r="48" spans="2:9" x14ac:dyDescent="0.3">
      <c r="B48" s="1297"/>
      <c r="C48" s="465" t="s">
        <v>1546</v>
      </c>
      <c r="D48" s="14"/>
      <c r="E48" s="14"/>
      <c r="F48" s="14"/>
      <c r="G48" s="14"/>
      <c r="H48" s="14"/>
      <c r="I48" s="14"/>
    </row>
    <row r="49" spans="2:9" x14ac:dyDescent="0.3">
      <c r="B49" s="1297"/>
      <c r="C49" s="464" t="s">
        <v>1547</v>
      </c>
      <c r="D49" s="14"/>
      <c r="E49" s="14"/>
      <c r="F49" s="14"/>
      <c r="G49" s="14"/>
      <c r="H49" s="14"/>
      <c r="I49" s="14"/>
    </row>
    <row r="50" spans="2:9" x14ac:dyDescent="0.3">
      <c r="B50" s="1298"/>
      <c r="C50" s="463" t="s">
        <v>1548</v>
      </c>
      <c r="D50" s="14"/>
      <c r="E50" s="14"/>
      <c r="F50" s="14"/>
      <c r="G50" s="14"/>
      <c r="H50" s="14"/>
      <c r="I50" s="14"/>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546875" defaultRowHeight="14.4" x14ac:dyDescent="0.3"/>
  <cols>
    <col min="2" max="2" width="25.6640625" customWidth="1"/>
    <col min="3" max="3" width="31.44140625" customWidth="1"/>
    <col min="4" max="4" width="21.44140625" customWidth="1"/>
    <col min="5" max="5" width="20.33203125" customWidth="1"/>
    <col min="6" max="6" width="26.44140625" customWidth="1"/>
    <col min="7" max="7" width="32" customWidth="1"/>
    <col min="8" max="8" width="17.88671875" customWidth="1"/>
    <col min="9" max="9" width="18.5546875" customWidth="1"/>
  </cols>
  <sheetData>
    <row r="2" spans="1:9" ht="18" x14ac:dyDescent="0.35">
      <c r="B2" s="610" t="s">
        <v>294</v>
      </c>
      <c r="C2" s="59"/>
      <c r="D2" s="59"/>
      <c r="E2" s="59"/>
      <c r="F2" s="59"/>
      <c r="G2" s="59"/>
    </row>
    <row r="3" spans="1:9" ht="33.75" customHeight="1" x14ac:dyDescent="0.4">
      <c r="B3" s="821" t="s">
        <v>1519</v>
      </c>
      <c r="C3" s="467"/>
      <c r="D3" s="296"/>
      <c r="E3" s="296"/>
      <c r="F3" s="296"/>
      <c r="G3" s="296"/>
    </row>
    <row r="4" spans="1:9" s="467" customFormat="1" ht="15" customHeight="1" x14ac:dyDescent="0.3">
      <c r="A4"/>
      <c r="B4" s="1301" t="s">
        <v>1615</v>
      </c>
      <c r="C4" s="1301" t="s">
        <v>1520</v>
      </c>
      <c r="D4" s="1301" t="s">
        <v>1622</v>
      </c>
      <c r="E4" s="1303" t="s">
        <v>1616</v>
      </c>
      <c r="F4" s="1304"/>
      <c r="G4" s="1301" t="s">
        <v>1617</v>
      </c>
      <c r="H4" s="1301" t="s">
        <v>1618</v>
      </c>
      <c r="I4" s="1299" t="s">
        <v>1619</v>
      </c>
    </row>
    <row r="5" spans="1:9" s="467" customFormat="1" ht="53.25" customHeight="1" x14ac:dyDescent="0.3">
      <c r="A5"/>
      <c r="B5" s="1302"/>
      <c r="C5" s="1302"/>
      <c r="D5" s="1302"/>
      <c r="E5" s="469"/>
      <c r="F5" s="468" t="s">
        <v>1620</v>
      </c>
      <c r="G5" s="1302"/>
      <c r="H5" s="1302"/>
      <c r="I5" s="1300"/>
    </row>
    <row r="6" spans="1:9" x14ac:dyDescent="0.3">
      <c r="B6" s="20" t="s">
        <v>499</v>
      </c>
      <c r="C6" s="20" t="s">
        <v>500</v>
      </c>
      <c r="D6" s="20" t="s">
        <v>501</v>
      </c>
      <c r="E6" s="8" t="s">
        <v>539</v>
      </c>
      <c r="F6" s="8" t="s">
        <v>540</v>
      </c>
      <c r="G6" s="8" t="s">
        <v>661</v>
      </c>
      <c r="H6" s="8" t="s">
        <v>662</v>
      </c>
      <c r="I6" s="8" t="s">
        <v>695</v>
      </c>
    </row>
    <row r="7" spans="1:9" x14ac:dyDescent="0.3">
      <c r="B7" s="1296"/>
      <c r="C7" s="463"/>
      <c r="D7" s="463"/>
      <c r="E7" s="306"/>
      <c r="F7" s="14"/>
      <c r="G7" s="14"/>
      <c r="H7" s="14"/>
      <c r="I7" s="14"/>
    </row>
    <row r="8" spans="1:9" x14ac:dyDescent="0.3">
      <c r="B8" s="1297"/>
      <c r="C8" s="464"/>
      <c r="D8" s="464"/>
      <c r="E8" s="306"/>
      <c r="F8" s="14"/>
      <c r="G8" s="14"/>
      <c r="H8" s="14"/>
      <c r="I8" s="14"/>
    </row>
    <row r="9" spans="1:9" x14ac:dyDescent="0.3">
      <c r="B9" s="1297"/>
      <c r="C9" s="464"/>
      <c r="D9" s="464"/>
      <c r="E9" s="306"/>
      <c r="F9" s="14"/>
      <c r="G9" s="14"/>
      <c r="H9" s="14"/>
      <c r="I9" s="14"/>
    </row>
    <row r="10" spans="1:9" x14ac:dyDescent="0.3">
      <c r="B10" s="1297"/>
      <c r="C10" s="463"/>
      <c r="D10" s="463"/>
      <c r="E10" s="306"/>
      <c r="F10" s="14"/>
      <c r="G10" s="14"/>
      <c r="H10" s="14"/>
      <c r="I10" s="14"/>
    </row>
    <row r="11" spans="1:9" x14ac:dyDescent="0.3">
      <c r="B11" s="1297"/>
      <c r="C11" s="463"/>
      <c r="D11" s="463"/>
      <c r="E11" s="306"/>
      <c r="F11" s="14"/>
      <c r="G11" s="14"/>
      <c r="H11" s="14"/>
      <c r="I11" s="14"/>
    </row>
    <row r="12" spans="1:9" x14ac:dyDescent="0.3">
      <c r="B12" s="1297"/>
      <c r="C12" s="463"/>
      <c r="D12" s="463"/>
      <c r="E12" s="14"/>
      <c r="F12" s="14"/>
      <c r="G12" s="14"/>
      <c r="H12" s="14"/>
      <c r="I12" s="14"/>
    </row>
    <row r="13" spans="1:9" x14ac:dyDescent="0.3">
      <c r="B13" s="1297"/>
      <c r="C13" s="463"/>
      <c r="D13" s="463"/>
      <c r="E13" s="14"/>
      <c r="F13" s="14"/>
      <c r="G13" s="14"/>
      <c r="H13" s="14"/>
      <c r="I13" s="14"/>
    </row>
    <row r="14" spans="1:9" x14ac:dyDescent="0.3">
      <c r="B14" s="1298"/>
      <c r="C14" s="464"/>
      <c r="D14" s="464"/>
      <c r="E14" s="14"/>
      <c r="F14" s="14"/>
      <c r="G14" s="14"/>
      <c r="H14" s="14"/>
      <c r="I14" s="14"/>
    </row>
    <row r="18" spans="1:9" ht="28.5" customHeight="1" x14ac:dyDescent="0.3">
      <c r="B18" s="821" t="s">
        <v>1551</v>
      </c>
    </row>
    <row r="19" spans="1:9" s="467" customFormat="1" ht="15" customHeight="1" x14ac:dyDescent="0.3">
      <c r="A19"/>
      <c r="B19" s="1301" t="s">
        <v>1615</v>
      </c>
      <c r="C19" s="1301" t="s">
        <v>1520</v>
      </c>
      <c r="D19" s="1301" t="s">
        <v>1622</v>
      </c>
      <c r="E19" s="1303" t="s">
        <v>1616</v>
      </c>
      <c r="F19" s="1304"/>
      <c r="G19" s="1301" t="s">
        <v>1617</v>
      </c>
      <c r="H19" s="1301" t="s">
        <v>1618</v>
      </c>
      <c r="I19" s="1299" t="s">
        <v>1619</v>
      </c>
    </row>
    <row r="20" spans="1:9" s="467" customFormat="1" ht="57" customHeight="1" x14ac:dyDescent="0.3">
      <c r="A20"/>
      <c r="B20" s="1302"/>
      <c r="C20" s="1302"/>
      <c r="D20" s="1302"/>
      <c r="E20" s="469"/>
      <c r="F20" s="468" t="s">
        <v>1620</v>
      </c>
      <c r="G20" s="1302"/>
      <c r="H20" s="1302"/>
      <c r="I20" s="1300"/>
    </row>
    <row r="21" spans="1:9" x14ac:dyDescent="0.3">
      <c r="B21" s="20" t="s">
        <v>499</v>
      </c>
      <c r="C21" s="20" t="s">
        <v>500</v>
      </c>
      <c r="D21" s="20" t="s">
        <v>501</v>
      </c>
      <c r="E21" s="8" t="s">
        <v>539</v>
      </c>
      <c r="F21" s="8" t="s">
        <v>540</v>
      </c>
      <c r="G21" s="8" t="s">
        <v>661</v>
      </c>
      <c r="H21" s="8" t="s">
        <v>662</v>
      </c>
      <c r="I21" s="8" t="s">
        <v>695</v>
      </c>
    </row>
    <row r="22" spans="1:9" x14ac:dyDescent="0.3">
      <c r="B22" s="1296"/>
      <c r="C22" s="463"/>
      <c r="D22" s="463"/>
      <c r="E22" s="306"/>
      <c r="F22" s="14"/>
      <c r="G22" s="14"/>
      <c r="H22" s="14"/>
      <c r="I22" s="14"/>
    </row>
    <row r="23" spans="1:9" x14ac:dyDescent="0.3">
      <c r="B23" s="1297"/>
      <c r="C23" s="464"/>
      <c r="D23" s="464"/>
      <c r="E23" s="306"/>
      <c r="F23" s="14"/>
      <c r="G23" s="14"/>
      <c r="H23" s="14"/>
      <c r="I23" s="14"/>
    </row>
    <row r="24" spans="1:9" x14ac:dyDescent="0.3">
      <c r="B24" s="1297"/>
      <c r="C24" s="464"/>
      <c r="D24" s="464"/>
      <c r="E24" s="306"/>
      <c r="F24" s="14"/>
      <c r="G24" s="14"/>
      <c r="H24" s="14"/>
      <c r="I24" s="14"/>
    </row>
    <row r="25" spans="1:9" x14ac:dyDescent="0.3">
      <c r="B25" s="1297"/>
      <c r="C25" s="463"/>
      <c r="D25" s="463"/>
      <c r="E25" s="306"/>
      <c r="F25" s="14"/>
      <c r="G25" s="14"/>
      <c r="H25" s="14"/>
      <c r="I25" s="14"/>
    </row>
    <row r="26" spans="1:9" x14ac:dyDescent="0.3">
      <c r="B26" s="1297"/>
      <c r="C26" s="463"/>
      <c r="D26" s="463"/>
      <c r="E26" s="306"/>
      <c r="F26" s="14"/>
      <c r="G26" s="14"/>
      <c r="H26" s="14"/>
      <c r="I26" s="14"/>
    </row>
    <row r="27" spans="1:9" x14ac:dyDescent="0.3">
      <c r="B27" s="1297"/>
      <c r="C27" s="463"/>
      <c r="D27" s="463"/>
      <c r="E27" s="14"/>
      <c r="F27" s="14"/>
      <c r="G27" s="14"/>
      <c r="H27" s="14"/>
      <c r="I27" s="14"/>
    </row>
    <row r="28" spans="1:9" x14ac:dyDescent="0.3">
      <c r="B28" s="1297"/>
      <c r="C28" s="463"/>
      <c r="D28" s="463"/>
      <c r="E28" s="14"/>
      <c r="F28" s="14"/>
      <c r="G28" s="14"/>
      <c r="H28" s="14"/>
      <c r="I28" s="14"/>
    </row>
    <row r="29" spans="1:9" x14ac:dyDescent="0.3">
      <c r="B29" s="1298"/>
      <c r="C29" s="464"/>
      <c r="D29" s="464"/>
      <c r="E29" s="14"/>
      <c r="F29" s="14"/>
      <c r="G29" s="14"/>
      <c r="H29" s="14"/>
      <c r="I29" s="14"/>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G46"/>
  <sheetViews>
    <sheetView showGridLines="0" view="pageLayout" zoomScale="115" zoomScaleNormal="120" zoomScalePageLayoutView="115" workbookViewId="0"/>
  </sheetViews>
  <sheetFormatPr defaultColWidth="9.109375" defaultRowHeight="14.4" x14ac:dyDescent="0.3"/>
  <cols>
    <col min="1" max="1" width="1" style="31" customWidth="1"/>
    <col min="2" max="2" width="7.88671875" style="31" customWidth="1"/>
    <col min="3" max="3" width="64.44140625" style="31" customWidth="1"/>
    <col min="4" max="4" width="14.88671875" style="31" customWidth="1"/>
    <col min="5" max="5" width="14.109375" style="31" customWidth="1"/>
    <col min="6" max="6" width="16.5546875" style="31" customWidth="1"/>
    <col min="7" max="7" width="9.109375" style="31" customWidth="1"/>
    <col min="8" max="16384" width="9.109375" style="31"/>
  </cols>
  <sheetData>
    <row r="1" spans="1:6" x14ac:dyDescent="0.3">
      <c r="A1" s="30"/>
      <c r="B1" s="30"/>
      <c r="C1" s="30"/>
      <c r="D1" s="30"/>
      <c r="E1" s="30"/>
      <c r="F1" s="30"/>
    </row>
    <row r="2" spans="1:6" x14ac:dyDescent="0.3">
      <c r="A2" s="30"/>
      <c r="B2" s="38" t="s">
        <v>60</v>
      </c>
    </row>
    <row r="3" spans="1:6" x14ac:dyDescent="0.3">
      <c r="A3" s="30"/>
    </row>
    <row r="4" spans="1:6" x14ac:dyDescent="0.3">
      <c r="A4" s="30"/>
      <c r="E4"/>
    </row>
    <row r="5" spans="1:6" ht="28.8" x14ac:dyDescent="0.3">
      <c r="A5" s="30"/>
      <c r="B5" s="1002" t="s">
        <v>496</v>
      </c>
      <c r="C5" s="1003"/>
      <c r="D5" s="1001" t="s">
        <v>497</v>
      </c>
      <c r="E5" s="1001"/>
      <c r="F5" s="27" t="s">
        <v>498</v>
      </c>
    </row>
    <row r="6" spans="1:6" x14ac:dyDescent="0.3">
      <c r="A6" s="30"/>
      <c r="B6" s="1002"/>
      <c r="C6" s="1003"/>
      <c r="D6" s="27" t="s">
        <v>499</v>
      </c>
      <c r="E6" s="27" t="s">
        <v>500</v>
      </c>
      <c r="F6" s="27" t="s">
        <v>501</v>
      </c>
    </row>
    <row r="7" spans="1:6" x14ac:dyDescent="0.3">
      <c r="A7" s="30"/>
      <c r="B7" s="1004"/>
      <c r="C7" s="1005"/>
      <c r="D7" s="27" t="s">
        <v>502</v>
      </c>
      <c r="E7" s="27" t="s">
        <v>503</v>
      </c>
      <c r="F7" s="27" t="s">
        <v>502</v>
      </c>
    </row>
    <row r="8" spans="1:6" x14ac:dyDescent="0.3">
      <c r="A8" s="30"/>
      <c r="B8" s="27">
        <v>1</v>
      </c>
      <c r="C8" s="28" t="s">
        <v>504</v>
      </c>
      <c r="D8" s="894">
        <f>D9+D14</f>
        <v>31907832.956045765</v>
      </c>
      <c r="E8" s="28"/>
      <c r="F8" s="894">
        <f>D8*0.08</f>
        <v>2552626.6364836614</v>
      </c>
    </row>
    <row r="9" spans="1:6" x14ac:dyDescent="0.3">
      <c r="A9" s="30"/>
      <c r="B9" s="27">
        <v>2</v>
      </c>
      <c r="C9" s="32" t="s">
        <v>505</v>
      </c>
      <c r="D9" s="894">
        <f>31858926.7055643-D14+D18</f>
        <v>31720515.272205766</v>
      </c>
      <c r="E9" s="28"/>
      <c r="F9" s="894">
        <f t="shared" ref="F9:F19" si="0">D9*0.08</f>
        <v>2537641.2217764612</v>
      </c>
    </row>
    <row r="10" spans="1:6" x14ac:dyDescent="0.3">
      <c r="A10" s="30"/>
      <c r="B10" s="27">
        <v>3</v>
      </c>
      <c r="C10" s="32" t="s">
        <v>506</v>
      </c>
      <c r="D10" s="28">
        <v>0</v>
      </c>
      <c r="E10" s="28"/>
      <c r="F10" s="894">
        <f t="shared" si="0"/>
        <v>0</v>
      </c>
    </row>
    <row r="11" spans="1:6" x14ac:dyDescent="0.3">
      <c r="A11" s="30"/>
      <c r="B11" s="27">
        <v>4</v>
      </c>
      <c r="C11" s="32" t="s">
        <v>507</v>
      </c>
      <c r="D11" s="28">
        <v>0</v>
      </c>
      <c r="E11" s="28"/>
      <c r="F11" s="894">
        <f t="shared" si="0"/>
        <v>0</v>
      </c>
    </row>
    <row r="12" spans="1:6" x14ac:dyDescent="0.3">
      <c r="A12" s="30"/>
      <c r="B12" s="27" t="s">
        <v>508</v>
      </c>
      <c r="C12" s="32" t="s">
        <v>509</v>
      </c>
      <c r="D12" s="28">
        <v>0</v>
      </c>
      <c r="E12" s="28"/>
      <c r="F12" s="894">
        <f t="shared" si="0"/>
        <v>0</v>
      </c>
    </row>
    <row r="13" spans="1:6" x14ac:dyDescent="0.3">
      <c r="A13" s="30"/>
      <c r="B13" s="27">
        <v>5</v>
      </c>
      <c r="C13" s="32" t="s">
        <v>510</v>
      </c>
      <c r="D13" s="28">
        <v>0</v>
      </c>
      <c r="E13" s="28"/>
      <c r="F13" s="894">
        <f t="shared" si="0"/>
        <v>0</v>
      </c>
    </row>
    <row r="14" spans="1:6" x14ac:dyDescent="0.3">
      <c r="A14" s="30"/>
      <c r="B14" s="27">
        <v>6</v>
      </c>
      <c r="C14" s="28" t="s">
        <v>511</v>
      </c>
      <c r="D14" s="894">
        <v>187317.68384000001</v>
      </c>
      <c r="E14" s="28"/>
      <c r="F14" s="894">
        <f t="shared" si="0"/>
        <v>14985.414707200001</v>
      </c>
    </row>
    <row r="15" spans="1:6" x14ac:dyDescent="0.3">
      <c r="A15" s="30"/>
      <c r="B15" s="27">
        <v>7</v>
      </c>
      <c r="C15" s="32" t="s">
        <v>505</v>
      </c>
      <c r="D15" s="894">
        <f>D14-D18-D19</f>
        <v>42849.55756853499</v>
      </c>
      <c r="E15" s="28"/>
      <c r="F15" s="894">
        <f t="shared" si="0"/>
        <v>3427.9646054827995</v>
      </c>
    </row>
    <row r="16" spans="1:6" x14ac:dyDescent="0.3">
      <c r="A16" s="30"/>
      <c r="B16" s="27">
        <v>8</v>
      </c>
      <c r="C16" s="32" t="s">
        <v>512</v>
      </c>
      <c r="D16" s="28">
        <v>0</v>
      </c>
      <c r="E16" s="28"/>
      <c r="F16" s="894">
        <f t="shared" si="0"/>
        <v>0</v>
      </c>
    </row>
    <row r="17" spans="1:7" x14ac:dyDescent="0.3">
      <c r="A17" s="30"/>
      <c r="B17" s="27" t="s">
        <v>513</v>
      </c>
      <c r="C17" s="32" t="s">
        <v>514</v>
      </c>
      <c r="D17" s="28">
        <v>0</v>
      </c>
      <c r="E17" s="28"/>
      <c r="F17" s="894">
        <f t="shared" si="0"/>
        <v>0</v>
      </c>
      <c r="G17" s="33"/>
    </row>
    <row r="18" spans="1:7" x14ac:dyDescent="0.3">
      <c r="A18" s="30"/>
      <c r="B18" s="27" t="s">
        <v>515</v>
      </c>
      <c r="C18" s="32" t="s">
        <v>516</v>
      </c>
      <c r="D18" s="894">
        <v>48906.250481465002</v>
      </c>
      <c r="E18" s="28"/>
      <c r="F18" s="894">
        <f t="shared" si="0"/>
        <v>3912.5000385172002</v>
      </c>
    </row>
    <row r="19" spans="1:7" x14ac:dyDescent="0.3">
      <c r="A19" s="30"/>
      <c r="B19" s="27">
        <v>9</v>
      </c>
      <c r="C19" s="32" t="s">
        <v>517</v>
      </c>
      <c r="D19" s="894">
        <v>95561.875790000006</v>
      </c>
      <c r="E19" s="28"/>
      <c r="F19" s="894">
        <f t="shared" si="0"/>
        <v>7644.9500632000008</v>
      </c>
    </row>
    <row r="20" spans="1:7" x14ac:dyDescent="0.3">
      <c r="A20" s="30"/>
      <c r="B20" s="27">
        <v>10</v>
      </c>
      <c r="C20" s="28" t="s">
        <v>518</v>
      </c>
      <c r="D20" s="34"/>
      <c r="E20" s="34"/>
      <c r="F20" s="34"/>
    </row>
    <row r="21" spans="1:7" x14ac:dyDescent="0.3">
      <c r="A21" s="30"/>
      <c r="B21" s="27">
        <v>11</v>
      </c>
      <c r="C21" s="28" t="s">
        <v>518</v>
      </c>
      <c r="D21" s="34"/>
      <c r="E21" s="34"/>
      <c r="F21" s="34"/>
    </row>
    <row r="22" spans="1:7" x14ac:dyDescent="0.3">
      <c r="A22" s="30"/>
      <c r="B22" s="27">
        <v>12</v>
      </c>
      <c r="C22" s="28" t="s">
        <v>518</v>
      </c>
      <c r="D22" s="34"/>
      <c r="E22" s="34"/>
      <c r="F22" s="34"/>
    </row>
    <row r="23" spans="1:7" x14ac:dyDescent="0.3">
      <c r="A23" s="30"/>
      <c r="B23" s="27">
        <v>13</v>
      </c>
      <c r="C23" s="28" t="s">
        <v>518</v>
      </c>
      <c r="D23" s="34"/>
      <c r="E23" s="34"/>
      <c r="F23" s="34"/>
    </row>
    <row r="24" spans="1:7" x14ac:dyDescent="0.3">
      <c r="A24" s="30"/>
      <c r="B24" s="27">
        <v>14</v>
      </c>
      <c r="C24" s="28" t="s">
        <v>518</v>
      </c>
      <c r="D24" s="34"/>
      <c r="E24" s="34"/>
      <c r="F24" s="34"/>
    </row>
    <row r="25" spans="1:7" x14ac:dyDescent="0.3">
      <c r="A25" s="30"/>
      <c r="B25" s="27">
        <v>15</v>
      </c>
      <c r="C25" s="28" t="s">
        <v>519</v>
      </c>
      <c r="D25" s="894">
        <v>0</v>
      </c>
      <c r="E25" s="28"/>
      <c r="F25" s="894">
        <f t="shared" ref="F25:F39" si="1">D25*0.08</f>
        <v>0</v>
      </c>
    </row>
    <row r="26" spans="1:7" ht="15" customHeight="1" x14ac:dyDescent="0.3">
      <c r="A26" s="30"/>
      <c r="B26" s="27">
        <v>16</v>
      </c>
      <c r="C26" s="28" t="s">
        <v>520</v>
      </c>
      <c r="D26" s="28">
        <f>D27+D28+D29+D30</f>
        <v>0</v>
      </c>
      <c r="E26" s="28"/>
      <c r="F26" s="894">
        <f t="shared" si="1"/>
        <v>0</v>
      </c>
    </row>
    <row r="27" spans="1:7" x14ac:dyDescent="0.3">
      <c r="A27" s="30"/>
      <c r="B27" s="27">
        <v>17</v>
      </c>
      <c r="C27" s="32" t="s">
        <v>521</v>
      </c>
      <c r="D27" s="28">
        <v>0</v>
      </c>
      <c r="E27" s="28"/>
      <c r="F27" s="894">
        <f t="shared" si="1"/>
        <v>0</v>
      </c>
    </row>
    <row r="28" spans="1:7" x14ac:dyDescent="0.3">
      <c r="A28" s="30"/>
      <c r="B28" s="27">
        <v>18</v>
      </c>
      <c r="C28" s="32" t="s">
        <v>522</v>
      </c>
      <c r="D28" s="28">
        <v>0</v>
      </c>
      <c r="E28" s="28"/>
      <c r="F28" s="894">
        <f t="shared" si="1"/>
        <v>0</v>
      </c>
    </row>
    <row r="29" spans="1:7" x14ac:dyDescent="0.3">
      <c r="A29" s="30"/>
      <c r="B29" s="27">
        <v>19</v>
      </c>
      <c r="C29" s="32" t="s">
        <v>523</v>
      </c>
      <c r="D29" s="28">
        <v>0</v>
      </c>
      <c r="E29" s="28"/>
      <c r="F29" s="894">
        <f t="shared" si="1"/>
        <v>0</v>
      </c>
    </row>
    <row r="30" spans="1:7" x14ac:dyDescent="0.3">
      <c r="A30" s="30"/>
      <c r="B30" s="27" t="s">
        <v>524</v>
      </c>
      <c r="C30" s="32" t="s">
        <v>525</v>
      </c>
      <c r="D30" s="28">
        <v>0</v>
      </c>
      <c r="E30" s="28"/>
      <c r="F30" s="894">
        <f t="shared" si="1"/>
        <v>0</v>
      </c>
    </row>
    <row r="31" spans="1:7" x14ac:dyDescent="0.3">
      <c r="A31" s="30"/>
      <c r="B31" s="27">
        <v>20</v>
      </c>
      <c r="C31" s="28" t="s">
        <v>526</v>
      </c>
      <c r="D31" s="28">
        <f>D32+D33</f>
        <v>0</v>
      </c>
      <c r="E31" s="28"/>
      <c r="F31" s="894">
        <f t="shared" si="1"/>
        <v>0</v>
      </c>
    </row>
    <row r="32" spans="1:7" x14ac:dyDescent="0.3">
      <c r="A32" s="30"/>
      <c r="B32" s="27">
        <v>21</v>
      </c>
      <c r="C32" s="32" t="s">
        <v>505</v>
      </c>
      <c r="D32" s="28">
        <v>0</v>
      </c>
      <c r="E32" s="28"/>
      <c r="F32" s="894">
        <f t="shared" si="1"/>
        <v>0</v>
      </c>
    </row>
    <row r="33" spans="1:6" x14ac:dyDescent="0.3">
      <c r="A33" s="30"/>
      <c r="B33" s="27">
        <v>22</v>
      </c>
      <c r="C33" s="32" t="s">
        <v>527</v>
      </c>
      <c r="D33" s="28">
        <v>0</v>
      </c>
      <c r="E33" s="28"/>
      <c r="F33" s="894">
        <f t="shared" si="1"/>
        <v>0</v>
      </c>
    </row>
    <row r="34" spans="1:6" x14ac:dyDescent="0.3">
      <c r="A34" s="30"/>
      <c r="B34" s="27" t="s">
        <v>528</v>
      </c>
      <c r="C34" s="28" t="s">
        <v>529</v>
      </c>
      <c r="D34" s="894">
        <v>0</v>
      </c>
      <c r="E34" s="28"/>
      <c r="F34" s="894">
        <f t="shared" si="1"/>
        <v>0</v>
      </c>
    </row>
    <row r="35" spans="1:6" x14ac:dyDescent="0.3">
      <c r="A35" s="30"/>
      <c r="B35" s="27">
        <v>23</v>
      </c>
      <c r="C35" s="28" t="s">
        <v>530</v>
      </c>
      <c r="D35" s="897">
        <f>D36+D37+D38</f>
        <v>2963432.1034875</v>
      </c>
      <c r="E35" s="897"/>
      <c r="F35" s="897">
        <f t="shared" si="1"/>
        <v>237074.568279</v>
      </c>
    </row>
    <row r="36" spans="1:6" x14ac:dyDescent="0.3">
      <c r="A36" s="30"/>
      <c r="B36" s="27" t="s">
        <v>531</v>
      </c>
      <c r="C36" s="28" t="s">
        <v>532</v>
      </c>
      <c r="D36" s="894">
        <v>1985824.2088625</v>
      </c>
      <c r="E36" s="28"/>
      <c r="F36" s="894">
        <f t="shared" si="1"/>
        <v>158865.936709</v>
      </c>
    </row>
    <row r="37" spans="1:6" x14ac:dyDescent="0.3">
      <c r="A37" s="30"/>
      <c r="B37" s="27" t="s">
        <v>533</v>
      </c>
      <c r="C37" s="28" t="s">
        <v>505</v>
      </c>
      <c r="D37" s="894">
        <v>977607.89462499996</v>
      </c>
      <c r="E37" s="28"/>
      <c r="F37" s="894">
        <f t="shared" si="1"/>
        <v>78208.631569999998</v>
      </c>
    </row>
    <row r="38" spans="1:6" x14ac:dyDescent="0.3">
      <c r="A38" s="30"/>
      <c r="B38" s="27" t="s">
        <v>534</v>
      </c>
      <c r="C38" s="28" t="s">
        <v>535</v>
      </c>
      <c r="D38" s="28">
        <v>0</v>
      </c>
      <c r="E38" s="28"/>
      <c r="F38" s="894">
        <f t="shared" si="1"/>
        <v>0</v>
      </c>
    </row>
    <row r="39" spans="1:6" ht="28.8" x14ac:dyDescent="0.3">
      <c r="A39" s="30"/>
      <c r="B39" s="27">
        <v>24</v>
      </c>
      <c r="C39" s="28" t="s">
        <v>536</v>
      </c>
      <c r="D39" s="28">
        <v>0</v>
      </c>
      <c r="E39" s="28"/>
      <c r="F39" s="894">
        <f t="shared" si="1"/>
        <v>0</v>
      </c>
    </row>
    <row r="40" spans="1:6" x14ac:dyDescent="0.3">
      <c r="A40" s="30"/>
      <c r="B40" s="27">
        <v>25</v>
      </c>
      <c r="C40" s="28" t="s">
        <v>518</v>
      </c>
      <c r="D40" s="34"/>
      <c r="E40" s="34"/>
      <c r="F40" s="34"/>
    </row>
    <row r="41" spans="1:6" x14ac:dyDescent="0.3">
      <c r="A41" s="30"/>
      <c r="B41" s="27">
        <v>26</v>
      </c>
      <c r="C41" s="28" t="s">
        <v>518</v>
      </c>
      <c r="D41" s="34"/>
      <c r="E41" s="34"/>
      <c r="F41" s="34"/>
    </row>
    <row r="42" spans="1:6" x14ac:dyDescent="0.3">
      <c r="A42" s="30"/>
      <c r="B42" s="27">
        <v>27</v>
      </c>
      <c r="C42" s="28" t="s">
        <v>518</v>
      </c>
      <c r="D42" s="34"/>
      <c r="E42" s="34"/>
      <c r="F42" s="34"/>
    </row>
    <row r="43" spans="1:6" x14ac:dyDescent="0.3">
      <c r="A43" s="30"/>
      <c r="B43" s="27">
        <v>28</v>
      </c>
      <c r="C43" s="28" t="s">
        <v>518</v>
      </c>
      <c r="D43" s="34"/>
      <c r="E43" s="34"/>
      <c r="F43" s="34"/>
    </row>
    <row r="44" spans="1:6" x14ac:dyDescent="0.3">
      <c r="A44" s="30"/>
      <c r="B44" s="35">
        <v>29</v>
      </c>
      <c r="C44" s="36" t="s">
        <v>537</v>
      </c>
      <c r="D44" s="877">
        <f>D8+D25+D35</f>
        <v>34871265.059533268</v>
      </c>
      <c r="E44" s="36"/>
      <c r="F44" s="896">
        <f t="shared" ref="F44" si="2">D44*0.08</f>
        <v>2789701.2047626614</v>
      </c>
    </row>
    <row r="46" spans="1:6" x14ac:dyDescent="0.3">
      <c r="D46" s="895"/>
    </row>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70C0"/>
    <pageSetUpPr fitToPage="1"/>
  </sheetPr>
  <dimension ref="B2:L11"/>
  <sheetViews>
    <sheetView showGridLines="0" workbookViewId="0">
      <selection activeCell="D19" sqref="D19"/>
    </sheetView>
  </sheetViews>
  <sheetFormatPr defaultRowHeight="14.4" x14ac:dyDescent="0.3"/>
  <sheetData>
    <row r="2" spans="2:12" x14ac:dyDescent="0.3">
      <c r="B2" t="s">
        <v>1623</v>
      </c>
    </row>
    <row r="3" spans="2:12" x14ac:dyDescent="0.3">
      <c r="B3" t="s">
        <v>1624</v>
      </c>
    </row>
    <row r="5" spans="2:12" x14ac:dyDescent="0.3">
      <c r="B5" s="1307" t="s">
        <v>298</v>
      </c>
      <c r="C5" s="1308"/>
      <c r="D5" s="1308"/>
      <c r="E5" s="1308"/>
      <c r="F5" s="1308"/>
      <c r="G5" s="1308"/>
      <c r="H5" s="1308"/>
      <c r="I5" s="1308"/>
      <c r="J5" s="1308"/>
      <c r="K5" s="1308"/>
      <c r="L5" s="1309"/>
    </row>
    <row r="6" spans="2:12" ht="22.5" customHeight="1" x14ac:dyDescent="0.3"/>
    <row r="7" spans="2:12" ht="22.5" customHeight="1" x14ac:dyDescent="0.3">
      <c r="B7" s="989"/>
      <c r="C7" s="989"/>
      <c r="D7" s="989"/>
      <c r="E7" s="989"/>
      <c r="F7" s="989"/>
      <c r="G7" s="989"/>
      <c r="H7" s="989"/>
      <c r="I7" s="989"/>
      <c r="J7" s="989"/>
      <c r="K7" s="989"/>
      <c r="L7" s="989"/>
    </row>
    <row r="8" spans="2:12" ht="22.5" customHeight="1" x14ac:dyDescent="0.3">
      <c r="B8" s="988"/>
      <c r="C8" s="988"/>
      <c r="D8" s="988"/>
      <c r="E8" s="988"/>
      <c r="F8" s="988"/>
      <c r="G8" s="988"/>
      <c r="H8" s="988"/>
      <c r="I8" s="988"/>
      <c r="J8" s="988"/>
      <c r="K8" s="988"/>
      <c r="L8" s="988"/>
    </row>
    <row r="9" spans="2:12" ht="22.5" customHeight="1" x14ac:dyDescent="0.3">
      <c r="B9" s="989"/>
      <c r="C9" s="989"/>
      <c r="D9" s="989"/>
      <c r="E9" s="989"/>
      <c r="F9" s="989"/>
      <c r="G9" s="989"/>
      <c r="H9" s="989"/>
      <c r="I9" s="989"/>
      <c r="J9" s="989"/>
      <c r="K9" s="989"/>
      <c r="L9" s="989"/>
    </row>
    <row r="10" spans="2:12" ht="22.5" customHeight="1" x14ac:dyDescent="0.3"/>
    <row r="11" spans="2:12" ht="22.5" customHeight="1" x14ac:dyDescent="0.3"/>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H78"/>
  <sheetViews>
    <sheetView showGridLines="0" view="pageLayout" zoomScaleNormal="100" workbookViewId="0">
      <selection activeCell="A4" sqref="A4:H4"/>
    </sheetView>
  </sheetViews>
  <sheetFormatPr defaultRowHeight="14.4" x14ac:dyDescent="0.3"/>
  <cols>
    <col min="1" max="1" width="14.6640625" customWidth="1"/>
    <col min="2" max="2" width="16.5546875" customWidth="1"/>
    <col min="3" max="3" width="16.88671875" customWidth="1"/>
    <col min="4" max="4" width="17.6640625" customWidth="1"/>
    <col min="5" max="5" width="16.109375" customWidth="1"/>
    <col min="6" max="6" width="23.6640625" customWidth="1"/>
    <col min="7" max="7" width="17.109375" customWidth="1"/>
    <col min="8" max="8" width="18.33203125" customWidth="1"/>
  </cols>
  <sheetData>
    <row r="1" spans="1:8" ht="21" x14ac:dyDescent="0.4">
      <c r="A1" s="610" t="s">
        <v>298</v>
      </c>
      <c r="B1" s="450"/>
      <c r="C1" s="450"/>
      <c r="D1" s="450"/>
      <c r="E1" s="450"/>
      <c r="F1" s="450"/>
      <c r="G1" s="296"/>
      <c r="H1" s="296"/>
    </row>
    <row r="3" spans="1:8" x14ac:dyDescent="0.3">
      <c r="A3" s="5" t="s">
        <v>1625</v>
      </c>
    </row>
    <row r="4" spans="1:8" x14ac:dyDescent="0.3">
      <c r="A4" s="1312" t="s">
        <v>1626</v>
      </c>
      <c r="B4" s="1312"/>
      <c r="C4" s="1312"/>
      <c r="D4" s="1312"/>
      <c r="E4" s="1312"/>
      <c r="F4" s="1312"/>
      <c r="G4" s="1312"/>
      <c r="H4" s="1312"/>
    </row>
    <row r="5" spans="1:8" ht="41.4" customHeight="1" x14ac:dyDescent="0.3">
      <c r="A5" s="1310" t="s">
        <v>1627</v>
      </c>
      <c r="B5" s="1310" t="s">
        <v>1628</v>
      </c>
      <c r="C5" s="35" t="s">
        <v>1629</v>
      </c>
      <c r="D5" s="35" t="s">
        <v>1630</v>
      </c>
      <c r="E5" s="302" t="s">
        <v>1495</v>
      </c>
      <c r="F5" s="302" t="s">
        <v>1631</v>
      </c>
      <c r="G5" s="302" t="s">
        <v>1605</v>
      </c>
      <c r="H5" s="302" t="s">
        <v>1529</v>
      </c>
    </row>
    <row r="6" spans="1:8" x14ac:dyDescent="0.3">
      <c r="A6" s="1311"/>
      <c r="B6" s="1311"/>
      <c r="C6" s="20" t="s">
        <v>499</v>
      </c>
      <c r="D6" s="20" t="s">
        <v>500</v>
      </c>
      <c r="E6" s="20" t="s">
        <v>501</v>
      </c>
      <c r="F6" s="20" t="s">
        <v>539</v>
      </c>
      <c r="G6" s="20" t="s">
        <v>540</v>
      </c>
      <c r="H6" s="20" t="s">
        <v>661</v>
      </c>
    </row>
    <row r="7" spans="1:8" x14ac:dyDescent="0.3">
      <c r="A7" s="1031" t="s">
        <v>1632</v>
      </c>
      <c r="B7" s="306" t="s">
        <v>1633</v>
      </c>
      <c r="C7" s="306"/>
      <c r="D7" s="306"/>
      <c r="E7" s="471">
        <v>0.5</v>
      </c>
      <c r="F7" s="306"/>
      <c r="G7" s="306"/>
      <c r="H7" s="306"/>
    </row>
    <row r="8" spans="1:8" x14ac:dyDescent="0.3">
      <c r="A8" s="1031"/>
      <c r="B8" s="306" t="s">
        <v>1634</v>
      </c>
      <c r="C8" s="306"/>
      <c r="D8" s="306"/>
      <c r="E8" s="471">
        <v>0.7</v>
      </c>
      <c r="F8" s="306"/>
      <c r="G8" s="306"/>
      <c r="H8" s="306"/>
    </row>
    <row r="9" spans="1:8" x14ac:dyDescent="0.3">
      <c r="A9" s="1031" t="s">
        <v>1635</v>
      </c>
      <c r="B9" s="306" t="s">
        <v>1633</v>
      </c>
      <c r="C9" s="306"/>
      <c r="D9" s="306"/>
      <c r="E9" s="471">
        <v>0.7</v>
      </c>
      <c r="F9" s="306"/>
      <c r="G9" s="306"/>
      <c r="H9" s="306"/>
    </row>
    <row r="10" spans="1:8" x14ac:dyDescent="0.3">
      <c r="A10" s="1031"/>
      <c r="B10" s="306" t="s">
        <v>1634</v>
      </c>
      <c r="C10" s="306"/>
      <c r="D10" s="306"/>
      <c r="E10" s="471">
        <v>0.9</v>
      </c>
      <c r="F10" s="306"/>
      <c r="G10" s="306"/>
      <c r="H10" s="306"/>
    </row>
    <row r="11" spans="1:8" x14ac:dyDescent="0.3">
      <c r="A11" s="1031" t="s">
        <v>1636</v>
      </c>
      <c r="B11" s="306" t="s">
        <v>1633</v>
      </c>
      <c r="C11" s="306"/>
      <c r="D11" s="306"/>
      <c r="E11" s="471">
        <v>1.1499999999999999</v>
      </c>
      <c r="F11" s="306"/>
      <c r="G11" s="306"/>
      <c r="H11" s="306"/>
    </row>
    <row r="12" spans="1:8" x14ac:dyDescent="0.3">
      <c r="A12" s="1031"/>
      <c r="B12" s="306" t="s">
        <v>1634</v>
      </c>
      <c r="C12" s="306"/>
      <c r="D12" s="306"/>
      <c r="E12" s="471">
        <v>1.1499999999999999</v>
      </c>
      <c r="F12" s="306"/>
      <c r="G12" s="306"/>
      <c r="H12" s="306"/>
    </row>
    <row r="13" spans="1:8" x14ac:dyDescent="0.3">
      <c r="A13" s="1031" t="s">
        <v>1637</v>
      </c>
      <c r="B13" s="306" t="s">
        <v>1633</v>
      </c>
      <c r="C13" s="306"/>
      <c r="D13" s="306"/>
      <c r="E13" s="471">
        <v>2.5</v>
      </c>
      <c r="F13" s="306"/>
      <c r="G13" s="306"/>
      <c r="H13" s="306"/>
    </row>
    <row r="14" spans="1:8" x14ac:dyDescent="0.3">
      <c r="A14" s="1031"/>
      <c r="B14" s="306" t="s">
        <v>1634</v>
      </c>
      <c r="C14" s="306"/>
      <c r="D14" s="306"/>
      <c r="E14" s="471">
        <v>2.5</v>
      </c>
      <c r="F14" s="306"/>
      <c r="G14" s="306"/>
      <c r="H14" s="306"/>
    </row>
    <row r="15" spans="1:8" x14ac:dyDescent="0.3">
      <c r="A15" s="1031" t="s">
        <v>1638</v>
      </c>
      <c r="B15" s="306" t="s">
        <v>1633</v>
      </c>
      <c r="C15" s="306"/>
      <c r="D15" s="306"/>
      <c r="E15" s="472" t="s">
        <v>1639</v>
      </c>
      <c r="F15" s="306"/>
      <c r="G15" s="306"/>
      <c r="H15" s="306"/>
    </row>
    <row r="16" spans="1:8" x14ac:dyDescent="0.3">
      <c r="A16" s="1031"/>
      <c r="B16" s="306" t="s">
        <v>1634</v>
      </c>
      <c r="C16" s="306"/>
      <c r="D16" s="306"/>
      <c r="E16" s="472" t="s">
        <v>1639</v>
      </c>
      <c r="F16" s="306"/>
      <c r="G16" s="306"/>
      <c r="H16" s="306"/>
    </row>
    <row r="17" spans="1:8" x14ac:dyDescent="0.3">
      <c r="A17" s="1031" t="s">
        <v>537</v>
      </c>
      <c r="B17" s="306" t="s">
        <v>1633</v>
      </c>
      <c r="C17" s="306"/>
      <c r="D17" s="306"/>
      <c r="E17" s="306"/>
      <c r="F17" s="306"/>
      <c r="G17" s="306"/>
      <c r="H17" s="306"/>
    </row>
    <row r="18" spans="1:8" x14ac:dyDescent="0.3">
      <c r="A18" s="1031"/>
      <c r="B18" s="306" t="s">
        <v>1634</v>
      </c>
      <c r="C18" s="306"/>
      <c r="D18" s="306"/>
      <c r="E18" s="306"/>
      <c r="F18" s="306"/>
      <c r="G18" s="306"/>
      <c r="H18" s="306"/>
    </row>
    <row r="20" spans="1:8" x14ac:dyDescent="0.3">
      <c r="A20" s="5" t="s">
        <v>1640</v>
      </c>
    </row>
    <row r="21" spans="1:8" x14ac:dyDescent="0.3">
      <c r="A21" s="1312" t="s">
        <v>1641</v>
      </c>
      <c r="B21" s="1312"/>
      <c r="C21" s="1312"/>
      <c r="D21" s="1312"/>
      <c r="E21" s="1312"/>
      <c r="F21" s="1312"/>
      <c r="G21" s="1312"/>
      <c r="H21" s="1312"/>
    </row>
    <row r="22" spans="1:8" ht="42.6" customHeight="1" x14ac:dyDescent="0.3">
      <c r="A22" s="1310" t="s">
        <v>1627</v>
      </c>
      <c r="B22" s="1310" t="s">
        <v>1628</v>
      </c>
      <c r="C22" s="35" t="s">
        <v>1629</v>
      </c>
      <c r="D22" s="35" t="s">
        <v>1630</v>
      </c>
      <c r="E22" s="302" t="s">
        <v>1495</v>
      </c>
      <c r="F22" s="302" t="s">
        <v>1631</v>
      </c>
      <c r="G22" s="302" t="s">
        <v>1605</v>
      </c>
      <c r="H22" s="302" t="s">
        <v>1529</v>
      </c>
    </row>
    <row r="23" spans="1:8" x14ac:dyDescent="0.3">
      <c r="A23" s="1311"/>
      <c r="B23" s="1311"/>
      <c r="C23" s="20" t="s">
        <v>499</v>
      </c>
      <c r="D23" s="20" t="s">
        <v>500</v>
      </c>
      <c r="E23" s="20" t="s">
        <v>501</v>
      </c>
      <c r="F23" s="20" t="s">
        <v>539</v>
      </c>
      <c r="G23" s="20" t="s">
        <v>540</v>
      </c>
      <c r="H23" s="20" t="s">
        <v>661</v>
      </c>
    </row>
    <row r="24" spans="1:8" x14ac:dyDescent="0.3">
      <c r="A24" s="1031" t="s">
        <v>1632</v>
      </c>
      <c r="B24" s="306" t="s">
        <v>1633</v>
      </c>
      <c r="C24" s="306"/>
      <c r="D24" s="306"/>
      <c r="E24" s="471">
        <v>0.5</v>
      </c>
      <c r="F24" s="306"/>
      <c r="G24" s="306"/>
      <c r="H24" s="306"/>
    </row>
    <row r="25" spans="1:8" x14ac:dyDescent="0.3">
      <c r="A25" s="1031"/>
      <c r="B25" s="306" t="s">
        <v>1634</v>
      </c>
      <c r="C25" s="306"/>
      <c r="D25" s="306"/>
      <c r="E25" s="471">
        <v>0.7</v>
      </c>
      <c r="F25" s="306"/>
      <c r="G25" s="306"/>
      <c r="H25" s="306"/>
    </row>
    <row r="26" spans="1:8" x14ac:dyDescent="0.3">
      <c r="A26" s="1031" t="s">
        <v>1635</v>
      </c>
      <c r="B26" s="306" t="s">
        <v>1633</v>
      </c>
      <c r="C26" s="306"/>
      <c r="D26" s="306"/>
      <c r="E26" s="471">
        <v>0.7</v>
      </c>
      <c r="F26" s="306"/>
      <c r="G26" s="306"/>
      <c r="H26" s="306"/>
    </row>
    <row r="27" spans="1:8" x14ac:dyDescent="0.3">
      <c r="A27" s="1031"/>
      <c r="B27" s="306" t="s">
        <v>1634</v>
      </c>
      <c r="C27" s="306"/>
      <c r="D27" s="306"/>
      <c r="E27" s="471">
        <v>0.9</v>
      </c>
      <c r="F27" s="306"/>
      <c r="G27" s="306"/>
      <c r="H27" s="306"/>
    </row>
    <row r="28" spans="1:8" x14ac:dyDescent="0.3">
      <c r="A28" s="1031" t="s">
        <v>1636</v>
      </c>
      <c r="B28" s="306" t="s">
        <v>1633</v>
      </c>
      <c r="C28" s="306"/>
      <c r="D28" s="306"/>
      <c r="E28" s="471">
        <v>1.1499999999999999</v>
      </c>
      <c r="F28" s="306"/>
      <c r="G28" s="306"/>
      <c r="H28" s="306"/>
    </row>
    <row r="29" spans="1:8" x14ac:dyDescent="0.3">
      <c r="A29" s="1031"/>
      <c r="B29" s="306" t="s">
        <v>1634</v>
      </c>
      <c r="C29" s="306"/>
      <c r="D29" s="306"/>
      <c r="E29" s="471">
        <v>1.1499999999999999</v>
      </c>
      <c r="F29" s="306"/>
      <c r="G29" s="306"/>
      <c r="H29" s="306"/>
    </row>
    <row r="30" spans="1:8" x14ac:dyDescent="0.3">
      <c r="A30" s="1031" t="s">
        <v>1637</v>
      </c>
      <c r="B30" s="306" t="s">
        <v>1633</v>
      </c>
      <c r="C30" s="306"/>
      <c r="D30" s="306"/>
      <c r="E30" s="471">
        <v>2.5</v>
      </c>
      <c r="F30" s="306"/>
      <c r="G30" s="306"/>
      <c r="H30" s="306"/>
    </row>
    <row r="31" spans="1:8" x14ac:dyDescent="0.3">
      <c r="A31" s="1031"/>
      <c r="B31" s="306" t="s">
        <v>1634</v>
      </c>
      <c r="C31" s="306"/>
      <c r="D31" s="306"/>
      <c r="E31" s="471">
        <v>2.5</v>
      </c>
      <c r="F31" s="306"/>
      <c r="G31" s="306"/>
      <c r="H31" s="306"/>
    </row>
    <row r="32" spans="1:8" x14ac:dyDescent="0.3">
      <c r="A32" s="1031" t="s">
        <v>1638</v>
      </c>
      <c r="B32" s="306" t="s">
        <v>1633</v>
      </c>
      <c r="C32" s="306"/>
      <c r="D32" s="306"/>
      <c r="E32" s="472" t="s">
        <v>1639</v>
      </c>
      <c r="F32" s="306"/>
      <c r="G32" s="306"/>
      <c r="H32" s="306"/>
    </row>
    <row r="33" spans="1:8" x14ac:dyDescent="0.3">
      <c r="A33" s="1031"/>
      <c r="B33" s="306" t="s">
        <v>1634</v>
      </c>
      <c r="C33" s="306"/>
      <c r="D33" s="306"/>
      <c r="E33" s="472" t="s">
        <v>1639</v>
      </c>
      <c r="F33" s="306"/>
      <c r="G33" s="306"/>
      <c r="H33" s="306"/>
    </row>
    <row r="34" spans="1:8" x14ac:dyDescent="0.3">
      <c r="A34" s="1031" t="s">
        <v>537</v>
      </c>
      <c r="B34" s="306" t="s">
        <v>1633</v>
      </c>
      <c r="C34" s="306"/>
      <c r="D34" s="306"/>
      <c r="E34" s="306"/>
      <c r="F34" s="306"/>
      <c r="G34" s="306"/>
      <c r="H34" s="306"/>
    </row>
    <row r="35" spans="1:8" x14ac:dyDescent="0.3">
      <c r="A35" s="1031"/>
      <c r="B35" s="306" t="s">
        <v>1634</v>
      </c>
      <c r="C35" s="306"/>
      <c r="D35" s="306"/>
      <c r="E35" s="306"/>
      <c r="F35" s="306"/>
      <c r="G35" s="306"/>
      <c r="H35" s="306"/>
    </row>
    <row r="37" spans="1:8" x14ac:dyDescent="0.3">
      <c r="A37" s="5" t="s">
        <v>1642</v>
      </c>
    </row>
    <row r="38" spans="1:8" x14ac:dyDescent="0.3">
      <c r="A38" s="1312" t="s">
        <v>1643</v>
      </c>
      <c r="B38" s="1312"/>
      <c r="C38" s="1312"/>
      <c r="D38" s="1312"/>
      <c r="E38" s="1312"/>
      <c r="F38" s="1312"/>
      <c r="G38" s="1312"/>
      <c r="H38" s="1312"/>
    </row>
    <row r="39" spans="1:8" ht="40.200000000000003" customHeight="1" x14ac:dyDescent="0.3">
      <c r="A39" s="1313" t="s">
        <v>1627</v>
      </c>
      <c r="B39" s="1310" t="s">
        <v>1628</v>
      </c>
      <c r="C39" s="35" t="s">
        <v>1629</v>
      </c>
      <c r="D39" s="35" t="s">
        <v>1630</v>
      </c>
      <c r="E39" s="302" t="s">
        <v>1495</v>
      </c>
      <c r="F39" s="302" t="s">
        <v>1631</v>
      </c>
      <c r="G39" s="302" t="s">
        <v>1605</v>
      </c>
      <c r="H39" s="302" t="s">
        <v>1529</v>
      </c>
    </row>
    <row r="40" spans="1:8" x14ac:dyDescent="0.3">
      <c r="A40" s="1314"/>
      <c r="B40" s="1311"/>
      <c r="C40" s="472" t="s">
        <v>499</v>
      </c>
      <c r="D40" s="472" t="s">
        <v>500</v>
      </c>
      <c r="E40" s="472" t="s">
        <v>501</v>
      </c>
      <c r="F40" s="472" t="s">
        <v>539</v>
      </c>
      <c r="G40" s="472" t="s">
        <v>540</v>
      </c>
      <c r="H40" s="472" t="s">
        <v>661</v>
      </c>
    </row>
    <row r="41" spans="1:8" x14ac:dyDescent="0.3">
      <c r="A41" s="1031" t="s">
        <v>1632</v>
      </c>
      <c r="B41" s="306" t="s">
        <v>1633</v>
      </c>
      <c r="C41" s="306"/>
      <c r="D41" s="306"/>
      <c r="E41" s="471">
        <v>0.5</v>
      </c>
      <c r="F41" s="306"/>
      <c r="G41" s="306"/>
      <c r="H41" s="306"/>
    </row>
    <row r="42" spans="1:8" x14ac:dyDescent="0.3">
      <c r="A42" s="1031"/>
      <c r="B42" s="306" t="s">
        <v>1634</v>
      </c>
      <c r="C42" s="306"/>
      <c r="D42" s="306"/>
      <c r="E42" s="471">
        <v>0.7</v>
      </c>
      <c r="F42" s="306"/>
      <c r="G42" s="306"/>
      <c r="H42" s="306"/>
    </row>
    <row r="43" spans="1:8" x14ac:dyDescent="0.3">
      <c r="A43" s="1031" t="s">
        <v>1635</v>
      </c>
      <c r="B43" s="306" t="s">
        <v>1633</v>
      </c>
      <c r="C43" s="306"/>
      <c r="D43" s="306"/>
      <c r="E43" s="471">
        <v>0.7</v>
      </c>
      <c r="F43" s="306"/>
      <c r="G43" s="306"/>
      <c r="H43" s="306"/>
    </row>
    <row r="44" spans="1:8" x14ac:dyDescent="0.3">
      <c r="A44" s="1031"/>
      <c r="B44" s="306" t="s">
        <v>1634</v>
      </c>
      <c r="C44" s="306"/>
      <c r="D44" s="306"/>
      <c r="E44" s="471">
        <v>0.9</v>
      </c>
      <c r="F44" s="306"/>
      <c r="G44" s="306"/>
      <c r="H44" s="306"/>
    </row>
    <row r="45" spans="1:8" x14ac:dyDescent="0.3">
      <c r="A45" s="1031" t="s">
        <v>1636</v>
      </c>
      <c r="B45" s="306" t="s">
        <v>1633</v>
      </c>
      <c r="C45" s="306"/>
      <c r="D45" s="306"/>
      <c r="E45" s="471">
        <v>1.1499999999999999</v>
      </c>
      <c r="F45" s="306"/>
      <c r="G45" s="306"/>
      <c r="H45" s="306"/>
    </row>
    <row r="46" spans="1:8" x14ac:dyDescent="0.3">
      <c r="A46" s="1031"/>
      <c r="B46" s="306" t="s">
        <v>1634</v>
      </c>
      <c r="C46" s="306"/>
      <c r="D46" s="306"/>
      <c r="E46" s="471">
        <v>1.1499999999999999</v>
      </c>
      <c r="F46" s="306"/>
      <c r="G46" s="306"/>
      <c r="H46" s="306"/>
    </row>
    <row r="47" spans="1:8" x14ac:dyDescent="0.3">
      <c r="A47" s="1031" t="s">
        <v>1637</v>
      </c>
      <c r="B47" s="306" t="s">
        <v>1633</v>
      </c>
      <c r="C47" s="306"/>
      <c r="D47" s="306"/>
      <c r="E47" s="471">
        <v>2.5</v>
      </c>
      <c r="F47" s="306"/>
      <c r="G47" s="306"/>
      <c r="H47" s="306"/>
    </row>
    <row r="48" spans="1:8" x14ac:dyDescent="0.3">
      <c r="A48" s="1031"/>
      <c r="B48" s="306" t="s">
        <v>1634</v>
      </c>
      <c r="C48" s="306"/>
      <c r="D48" s="306"/>
      <c r="E48" s="471">
        <v>2.5</v>
      </c>
      <c r="F48" s="306"/>
      <c r="G48" s="306"/>
      <c r="H48" s="306"/>
    </row>
    <row r="49" spans="1:8" x14ac:dyDescent="0.3">
      <c r="A49" s="1031" t="s">
        <v>1638</v>
      </c>
      <c r="B49" s="306" t="s">
        <v>1633</v>
      </c>
      <c r="C49" s="306"/>
      <c r="D49" s="306"/>
      <c r="E49" s="472" t="s">
        <v>1639</v>
      </c>
      <c r="F49" s="306"/>
      <c r="G49" s="306"/>
      <c r="H49" s="306"/>
    </row>
    <row r="50" spans="1:8" x14ac:dyDescent="0.3">
      <c r="A50" s="1031"/>
      <c r="B50" s="306" t="s">
        <v>1634</v>
      </c>
      <c r="C50" s="306"/>
      <c r="D50" s="306"/>
      <c r="E50" s="472" t="s">
        <v>1639</v>
      </c>
      <c r="F50" s="306"/>
      <c r="G50" s="306"/>
      <c r="H50" s="306"/>
    </row>
    <row r="51" spans="1:8" x14ac:dyDescent="0.3">
      <c r="A51" s="1031" t="s">
        <v>537</v>
      </c>
      <c r="B51" s="306" t="s">
        <v>1633</v>
      </c>
      <c r="C51" s="306"/>
      <c r="D51" s="306"/>
      <c r="E51" s="306"/>
      <c r="F51" s="306"/>
      <c r="G51" s="306"/>
      <c r="H51" s="306"/>
    </row>
    <row r="52" spans="1:8" x14ac:dyDescent="0.3">
      <c r="A52" s="1031"/>
      <c r="B52" s="306" t="s">
        <v>1634</v>
      </c>
      <c r="C52" s="306"/>
      <c r="D52" s="306"/>
      <c r="E52" s="306"/>
      <c r="F52" s="306"/>
      <c r="G52" s="306"/>
      <c r="H52" s="306"/>
    </row>
    <row r="54" spans="1:8" x14ac:dyDescent="0.3">
      <c r="A54" s="5" t="s">
        <v>1644</v>
      </c>
    </row>
    <row r="55" spans="1:8" x14ac:dyDescent="0.3">
      <c r="A55" s="1312" t="s">
        <v>1645</v>
      </c>
      <c r="B55" s="1312"/>
      <c r="C55" s="1312"/>
      <c r="D55" s="1312"/>
      <c r="E55" s="1312"/>
      <c r="F55" s="1312"/>
      <c r="G55" s="1312"/>
      <c r="H55" s="1312"/>
    </row>
    <row r="56" spans="1:8" ht="40.950000000000003" customHeight="1" x14ac:dyDescent="0.3">
      <c r="A56" s="1313" t="s">
        <v>1627</v>
      </c>
      <c r="B56" s="1310" t="s">
        <v>1628</v>
      </c>
      <c r="C56" s="35" t="s">
        <v>1629</v>
      </c>
      <c r="D56" s="35" t="s">
        <v>1630</v>
      </c>
      <c r="E56" s="302" t="s">
        <v>1495</v>
      </c>
      <c r="F56" s="302" t="s">
        <v>1631</v>
      </c>
      <c r="G56" s="302" t="s">
        <v>1605</v>
      </c>
      <c r="H56" s="302" t="s">
        <v>1529</v>
      </c>
    </row>
    <row r="57" spans="1:8" x14ac:dyDescent="0.3">
      <c r="A57" s="1314"/>
      <c r="B57" s="1311"/>
      <c r="C57" s="472" t="s">
        <v>499</v>
      </c>
      <c r="D57" s="472" t="s">
        <v>500</v>
      </c>
      <c r="E57" s="472" t="s">
        <v>501</v>
      </c>
      <c r="F57" s="472" t="s">
        <v>539</v>
      </c>
      <c r="G57" s="472" t="s">
        <v>540</v>
      </c>
      <c r="H57" s="472" t="s">
        <v>661</v>
      </c>
    </row>
    <row r="58" spans="1:8" x14ac:dyDescent="0.3">
      <c r="A58" s="1031" t="s">
        <v>1632</v>
      </c>
      <c r="B58" s="306" t="s">
        <v>1633</v>
      </c>
      <c r="C58" s="306"/>
      <c r="D58" s="306"/>
      <c r="E58" s="471">
        <v>0.5</v>
      </c>
      <c r="F58" s="306"/>
      <c r="G58" s="306"/>
      <c r="H58" s="306"/>
    </row>
    <row r="59" spans="1:8" x14ac:dyDescent="0.3">
      <c r="A59" s="1031"/>
      <c r="B59" s="306" t="s">
        <v>1634</v>
      </c>
      <c r="C59" s="306"/>
      <c r="D59" s="306"/>
      <c r="E59" s="471">
        <v>0.7</v>
      </c>
      <c r="F59" s="306"/>
      <c r="G59" s="306"/>
      <c r="H59" s="306"/>
    </row>
    <row r="60" spans="1:8" x14ac:dyDescent="0.3">
      <c r="A60" s="1031" t="s">
        <v>1635</v>
      </c>
      <c r="B60" s="306" t="s">
        <v>1633</v>
      </c>
      <c r="C60" s="306"/>
      <c r="D60" s="306"/>
      <c r="E60" s="471">
        <v>0.7</v>
      </c>
      <c r="F60" s="306"/>
      <c r="G60" s="306"/>
      <c r="H60" s="306"/>
    </row>
    <row r="61" spans="1:8" x14ac:dyDescent="0.3">
      <c r="A61" s="1031"/>
      <c r="B61" s="306" t="s">
        <v>1634</v>
      </c>
      <c r="C61" s="306"/>
      <c r="D61" s="306"/>
      <c r="E61" s="471">
        <v>0.9</v>
      </c>
      <c r="F61" s="306"/>
      <c r="G61" s="306"/>
      <c r="H61" s="306"/>
    </row>
    <row r="62" spans="1:8" x14ac:dyDescent="0.3">
      <c r="A62" s="1031" t="s">
        <v>1636</v>
      </c>
      <c r="B62" s="306" t="s">
        <v>1633</v>
      </c>
      <c r="C62" s="306"/>
      <c r="D62" s="306"/>
      <c r="E62" s="471">
        <v>1.1499999999999999</v>
      </c>
      <c r="F62" s="306"/>
      <c r="G62" s="306"/>
      <c r="H62" s="306"/>
    </row>
    <row r="63" spans="1:8" x14ac:dyDescent="0.3">
      <c r="A63" s="1031"/>
      <c r="B63" s="306" t="s">
        <v>1634</v>
      </c>
      <c r="C63" s="306"/>
      <c r="D63" s="306"/>
      <c r="E63" s="471">
        <v>1.1499999999999999</v>
      </c>
      <c r="F63" s="306"/>
      <c r="G63" s="306"/>
      <c r="H63" s="306"/>
    </row>
    <row r="64" spans="1:8" x14ac:dyDescent="0.3">
      <c r="A64" s="1031" t="s">
        <v>1637</v>
      </c>
      <c r="B64" s="306" t="s">
        <v>1633</v>
      </c>
      <c r="C64" s="306"/>
      <c r="D64" s="306"/>
      <c r="E64" s="471">
        <v>2.5</v>
      </c>
      <c r="F64" s="306"/>
      <c r="G64" s="306"/>
      <c r="H64" s="306"/>
    </row>
    <row r="65" spans="1:8" x14ac:dyDescent="0.3">
      <c r="A65" s="1031"/>
      <c r="B65" s="306" t="s">
        <v>1634</v>
      </c>
      <c r="C65" s="306"/>
      <c r="D65" s="306"/>
      <c r="E65" s="471">
        <v>2.5</v>
      </c>
      <c r="F65" s="306"/>
      <c r="G65" s="306"/>
      <c r="H65" s="306"/>
    </row>
    <row r="66" spans="1:8" x14ac:dyDescent="0.3">
      <c r="A66" s="1031" t="s">
        <v>1638</v>
      </c>
      <c r="B66" s="306" t="s">
        <v>1633</v>
      </c>
      <c r="C66" s="306"/>
      <c r="D66" s="306"/>
      <c r="E66" s="472" t="s">
        <v>1639</v>
      </c>
      <c r="F66" s="306"/>
      <c r="G66" s="306"/>
      <c r="H66" s="306"/>
    </row>
    <row r="67" spans="1:8" x14ac:dyDescent="0.3">
      <c r="A67" s="1031"/>
      <c r="B67" s="306" t="s">
        <v>1634</v>
      </c>
      <c r="C67" s="306"/>
      <c r="D67" s="306"/>
      <c r="E67" s="472" t="s">
        <v>1639</v>
      </c>
      <c r="F67" s="306"/>
      <c r="G67" s="306"/>
      <c r="H67" s="306"/>
    </row>
    <row r="68" spans="1:8" x14ac:dyDescent="0.3">
      <c r="A68" s="1031" t="s">
        <v>537</v>
      </c>
      <c r="B68" s="306" t="s">
        <v>1633</v>
      </c>
      <c r="C68" s="306"/>
      <c r="D68" s="306"/>
      <c r="E68" s="306"/>
      <c r="F68" s="306"/>
      <c r="G68" s="306"/>
      <c r="H68" s="306"/>
    </row>
    <row r="69" spans="1:8" x14ac:dyDescent="0.3">
      <c r="A69" s="1031"/>
      <c r="B69" s="306" t="s">
        <v>1634</v>
      </c>
      <c r="C69" s="306"/>
      <c r="D69" s="306"/>
      <c r="E69" s="306"/>
      <c r="F69" s="306"/>
      <c r="G69" s="306"/>
      <c r="H69" s="306"/>
    </row>
    <row r="71" spans="1:8" x14ac:dyDescent="0.3">
      <c r="A71" s="5" t="s">
        <v>1646</v>
      </c>
    </row>
    <row r="72" spans="1:8" x14ac:dyDescent="0.3">
      <c r="A72" s="1103" t="s">
        <v>1647</v>
      </c>
      <c r="B72" s="1103"/>
      <c r="C72" s="1103"/>
      <c r="D72" s="1103"/>
      <c r="E72" s="1103"/>
      <c r="F72" s="1103"/>
      <c r="G72" s="1103"/>
    </row>
    <row r="73" spans="1:8" ht="28.8" x14ac:dyDescent="0.3">
      <c r="A73" s="1310" t="s">
        <v>1648</v>
      </c>
      <c r="B73" s="35" t="s">
        <v>1629</v>
      </c>
      <c r="C73" s="35" t="s">
        <v>1630</v>
      </c>
      <c r="D73" s="302" t="s">
        <v>1495</v>
      </c>
      <c r="E73" s="302" t="s">
        <v>1631</v>
      </c>
      <c r="F73" s="302" t="s">
        <v>1605</v>
      </c>
      <c r="G73" s="302" t="s">
        <v>1529</v>
      </c>
    </row>
    <row r="74" spans="1:8" x14ac:dyDescent="0.3">
      <c r="A74" s="1311"/>
      <c r="B74" s="472" t="s">
        <v>499</v>
      </c>
      <c r="C74" s="472" t="s">
        <v>500</v>
      </c>
      <c r="D74" s="472" t="s">
        <v>501</v>
      </c>
      <c r="E74" s="472" t="s">
        <v>539</v>
      </c>
      <c r="F74" s="472" t="s">
        <v>540</v>
      </c>
      <c r="G74" s="472" t="s">
        <v>661</v>
      </c>
    </row>
    <row r="75" spans="1:8" ht="72" x14ac:dyDescent="0.3">
      <c r="A75" s="306" t="s">
        <v>1649</v>
      </c>
      <c r="B75" s="306"/>
      <c r="C75" s="306"/>
      <c r="D75" s="471">
        <v>1.9</v>
      </c>
      <c r="E75" s="306"/>
      <c r="F75" s="306"/>
      <c r="G75" s="306"/>
    </row>
    <row r="76" spans="1:8" ht="72" x14ac:dyDescent="0.3">
      <c r="A76" s="306" t="s">
        <v>1650</v>
      </c>
      <c r="B76" s="306"/>
      <c r="C76" s="306"/>
      <c r="D76" s="471">
        <v>2.9</v>
      </c>
      <c r="E76" s="306"/>
      <c r="F76" s="306"/>
      <c r="G76" s="306"/>
    </row>
    <row r="77" spans="1:8" ht="28.8" x14ac:dyDescent="0.3">
      <c r="A77" s="306" t="s">
        <v>1651</v>
      </c>
      <c r="B77" s="306"/>
      <c r="C77" s="306"/>
      <c r="D77" s="471">
        <v>3.7</v>
      </c>
      <c r="E77" s="306"/>
      <c r="F77" s="306"/>
      <c r="G77" s="306"/>
    </row>
    <row r="78" spans="1:8" x14ac:dyDescent="0.3">
      <c r="A78" s="306" t="s">
        <v>537</v>
      </c>
      <c r="B78" s="306"/>
      <c r="C78" s="306"/>
      <c r="D78" s="306"/>
      <c r="E78" s="306"/>
      <c r="F78" s="306"/>
      <c r="G78" s="306"/>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70C0"/>
    <pageSetUpPr fitToPage="1"/>
  </sheetPr>
  <dimension ref="B2:L19"/>
  <sheetViews>
    <sheetView showGridLines="0" showRuler="0" zoomScaleNormal="100" workbookViewId="0"/>
  </sheetViews>
  <sheetFormatPr defaultRowHeight="14.4" x14ac:dyDescent="0.3"/>
  <cols>
    <col min="12" max="12" width="29.44140625" customWidth="1"/>
  </cols>
  <sheetData>
    <row r="2" spans="2:12" x14ac:dyDescent="0.3">
      <c r="B2" t="s">
        <v>1652</v>
      </c>
    </row>
    <row r="3" spans="2:12" x14ac:dyDescent="0.3">
      <c r="B3" t="s">
        <v>1653</v>
      </c>
    </row>
    <row r="5" spans="2:12" x14ac:dyDescent="0.3">
      <c r="B5" s="990" t="s">
        <v>304</v>
      </c>
      <c r="C5" s="991"/>
      <c r="D5" s="991"/>
      <c r="E5" s="991"/>
      <c r="F5" s="991"/>
      <c r="G5" s="991"/>
      <c r="H5" s="991"/>
      <c r="I5" s="991"/>
      <c r="J5" s="991"/>
      <c r="K5" s="991"/>
      <c r="L5" s="992"/>
    </row>
    <row r="6" spans="2:12" x14ac:dyDescent="0.3">
      <c r="B6" s="993" t="s">
        <v>310</v>
      </c>
      <c r="C6" s="988"/>
      <c r="D6" s="988"/>
      <c r="E6" s="988"/>
      <c r="F6" s="988"/>
      <c r="G6" s="988"/>
      <c r="H6" s="988"/>
      <c r="I6" s="988"/>
      <c r="J6" s="988"/>
      <c r="K6" s="988"/>
      <c r="L6" s="994"/>
    </row>
    <row r="7" spans="2:12" ht="22.5" customHeight="1" x14ac:dyDescent="0.3">
      <c r="B7" s="993" t="s">
        <v>315</v>
      </c>
      <c r="C7" s="988"/>
      <c r="D7" s="988"/>
      <c r="E7" s="988"/>
      <c r="F7" s="988"/>
      <c r="G7" s="988"/>
      <c r="H7" s="988"/>
      <c r="I7" s="988"/>
      <c r="J7" s="988"/>
      <c r="K7" s="988"/>
      <c r="L7" s="994"/>
    </row>
    <row r="8" spans="2:12" x14ac:dyDescent="0.3">
      <c r="B8" s="993" t="s">
        <v>319</v>
      </c>
      <c r="C8" s="988"/>
      <c r="D8" s="988"/>
      <c r="E8" s="988"/>
      <c r="F8" s="988"/>
      <c r="G8" s="988"/>
      <c r="H8" s="988"/>
      <c r="I8" s="988"/>
      <c r="J8" s="988"/>
      <c r="K8" s="988"/>
      <c r="L8" s="994"/>
    </row>
    <row r="9" spans="2:12" ht="22.5" customHeight="1" x14ac:dyDescent="0.3">
      <c r="B9" s="993" t="s">
        <v>323</v>
      </c>
      <c r="C9" s="988"/>
      <c r="D9" s="988"/>
      <c r="E9" s="988"/>
      <c r="F9" s="988"/>
      <c r="G9" s="988"/>
      <c r="H9" s="988"/>
      <c r="I9" s="988"/>
      <c r="J9" s="988"/>
      <c r="K9" s="988"/>
      <c r="L9" s="994"/>
    </row>
    <row r="10" spans="2:12" ht="22.5" customHeight="1" x14ac:dyDescent="0.3">
      <c r="B10" s="993" t="s">
        <v>326</v>
      </c>
      <c r="C10" s="988"/>
      <c r="D10" s="988"/>
      <c r="E10" s="988"/>
      <c r="F10" s="988"/>
      <c r="G10" s="988"/>
      <c r="H10" s="988"/>
      <c r="I10" s="988"/>
      <c r="J10" s="988"/>
      <c r="K10" s="988"/>
      <c r="L10" s="994"/>
    </row>
    <row r="11" spans="2:12" x14ac:dyDescent="0.3">
      <c r="B11" s="993" t="s">
        <v>330</v>
      </c>
      <c r="C11" s="988"/>
      <c r="D11" s="988"/>
      <c r="E11" s="988"/>
      <c r="F11" s="988"/>
      <c r="G11" s="988"/>
      <c r="H11" s="988"/>
      <c r="I11" s="988"/>
      <c r="J11" s="988"/>
      <c r="K11" s="988"/>
      <c r="L11" s="994"/>
    </row>
    <row r="12" spans="2:12" ht="22.5" customHeight="1" x14ac:dyDescent="0.3">
      <c r="B12" s="993" t="s">
        <v>334</v>
      </c>
      <c r="C12" s="988"/>
      <c r="D12" s="988"/>
      <c r="E12" s="988"/>
      <c r="F12" s="988"/>
      <c r="G12" s="988"/>
      <c r="H12" s="988"/>
      <c r="I12" s="988"/>
      <c r="J12" s="988"/>
      <c r="K12" s="988"/>
      <c r="L12" s="994"/>
    </row>
    <row r="13" spans="2:12" ht="22.5" customHeight="1" x14ac:dyDescent="0.3">
      <c r="B13" s="995" t="s">
        <v>338</v>
      </c>
      <c r="C13" s="996"/>
      <c r="D13" s="996"/>
      <c r="E13" s="996"/>
      <c r="F13" s="996"/>
      <c r="G13" s="996"/>
      <c r="H13" s="996"/>
      <c r="I13" s="996"/>
      <c r="J13" s="996"/>
      <c r="K13" s="996"/>
      <c r="L13" s="997"/>
    </row>
    <row r="14" spans="2:12" ht="22.5" customHeight="1" x14ac:dyDescent="0.3"/>
    <row r="15" spans="2:12" ht="22.5" customHeight="1" x14ac:dyDescent="0.3">
      <c r="B15" s="989"/>
      <c r="C15" s="989"/>
      <c r="D15" s="989"/>
      <c r="E15" s="989"/>
      <c r="F15" s="989"/>
      <c r="G15" s="989"/>
      <c r="H15" s="989"/>
      <c r="I15" s="989"/>
      <c r="J15" s="989"/>
      <c r="K15" s="989"/>
      <c r="L15" s="989"/>
    </row>
    <row r="16" spans="2:12" ht="22.5" customHeight="1" x14ac:dyDescent="0.3">
      <c r="B16" s="988"/>
      <c r="C16" s="988"/>
      <c r="D16" s="988"/>
      <c r="E16" s="988"/>
      <c r="F16" s="988"/>
      <c r="G16" s="988"/>
      <c r="H16" s="988"/>
      <c r="I16" s="988"/>
      <c r="J16" s="988"/>
      <c r="K16" s="988"/>
      <c r="L16" s="988"/>
    </row>
    <row r="17" spans="2:12" ht="22.5" customHeight="1" x14ac:dyDescent="0.3">
      <c r="B17" s="989"/>
      <c r="C17" s="989"/>
      <c r="D17" s="989"/>
      <c r="E17" s="989"/>
      <c r="F17" s="989"/>
      <c r="G17" s="989"/>
      <c r="H17" s="989"/>
      <c r="I17" s="989"/>
      <c r="J17" s="989"/>
      <c r="K17" s="989"/>
      <c r="L17" s="989"/>
    </row>
    <row r="18" spans="2:12" ht="22.5" customHeight="1" x14ac:dyDescent="0.3"/>
    <row r="19" spans="2:12" ht="22.5" customHeight="1" x14ac:dyDescent="0.3"/>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5" tint="0.79998168889431442"/>
    <pageSetUpPr fitToPage="1"/>
  </sheetPr>
  <dimension ref="A1:D8"/>
  <sheetViews>
    <sheetView showGridLines="0" view="pageLayout" zoomScaleNormal="100" workbookViewId="0">
      <selection activeCell="B5" sqref="B5"/>
    </sheetView>
  </sheetViews>
  <sheetFormatPr defaultColWidth="11.5546875" defaultRowHeight="14.4" x14ac:dyDescent="0.3"/>
  <cols>
    <col min="2" max="2" width="93.33203125" customWidth="1"/>
    <col min="3" max="3" width="26.88671875" customWidth="1"/>
  </cols>
  <sheetData>
    <row r="1" spans="1:4" ht="40.200000000000003" customHeight="1" x14ac:dyDescent="0.35">
      <c r="A1" s="1315" t="s">
        <v>304</v>
      </c>
      <c r="B1" s="1316"/>
      <c r="C1" s="1316"/>
      <c r="D1" s="1316"/>
    </row>
    <row r="2" spans="1:4" x14ac:dyDescent="0.3">
      <c r="C2" s="473" t="s">
        <v>1654</v>
      </c>
    </row>
    <row r="3" spans="1:4" ht="73.5" customHeight="1" x14ac:dyDescent="0.3">
      <c r="A3" s="938" t="s">
        <v>614</v>
      </c>
      <c r="B3" s="751" t="s">
        <v>1655</v>
      </c>
      <c r="C3" s="939"/>
    </row>
    <row r="4" spans="1:4" ht="74.25" customHeight="1" x14ac:dyDescent="0.3">
      <c r="A4" s="938" t="s">
        <v>617</v>
      </c>
      <c r="B4" s="940" t="s">
        <v>1656</v>
      </c>
      <c r="C4" s="939"/>
    </row>
    <row r="5" spans="1:4" ht="60.75" customHeight="1" x14ac:dyDescent="0.3">
      <c r="A5" s="938" t="s">
        <v>649</v>
      </c>
      <c r="B5" s="751" t="s">
        <v>1657</v>
      </c>
      <c r="C5" s="939"/>
    </row>
    <row r="6" spans="1:4" ht="68.25" customHeight="1" x14ac:dyDescent="0.3">
      <c r="A6" s="752" t="s">
        <v>632</v>
      </c>
      <c r="B6" s="751" t="s">
        <v>1658</v>
      </c>
      <c r="C6" s="939"/>
    </row>
    <row r="7" spans="1:4" ht="52.5" customHeight="1" x14ac:dyDescent="0.3">
      <c r="A7" s="752" t="s">
        <v>634</v>
      </c>
      <c r="B7" s="940" t="s">
        <v>1659</v>
      </c>
      <c r="C7" s="939"/>
    </row>
    <row r="8" spans="1:4" ht="15" x14ac:dyDescent="0.3">
      <c r="A8" s="474"/>
      <c r="B8" s="475"/>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09375" defaultRowHeight="14.4" x14ac:dyDescent="0.3"/>
  <cols>
    <col min="1" max="1" width="9.109375" style="43" customWidth="1"/>
    <col min="2" max="2" width="64.44140625" customWidth="1"/>
    <col min="3" max="3" width="18.6640625" customWidth="1"/>
    <col min="4" max="4" width="14.5546875" customWidth="1"/>
    <col min="6" max="7" width="14.109375" customWidth="1"/>
    <col min="8" max="10" width="16.6640625" customWidth="1"/>
  </cols>
  <sheetData>
    <row r="1" spans="1:11" ht="18" x14ac:dyDescent="0.3">
      <c r="A1" s="753" t="s">
        <v>310</v>
      </c>
      <c r="B1" s="43"/>
    </row>
    <row r="2" spans="1:11" ht="15.6" x14ac:dyDescent="0.3">
      <c r="A2" s="476" t="s">
        <v>724</v>
      </c>
    </row>
    <row r="3" spans="1:11" x14ac:dyDescent="0.3">
      <c r="A3" s="453"/>
      <c r="B3" s="280"/>
      <c r="C3" s="477"/>
      <c r="D3" s="477"/>
      <c r="E3" s="477"/>
      <c r="F3" s="477"/>
      <c r="G3" s="477"/>
      <c r="H3" s="477"/>
      <c r="I3" s="477"/>
      <c r="J3" s="477"/>
      <c r="K3" s="293"/>
    </row>
    <row r="4" spans="1:11" x14ac:dyDescent="0.3">
      <c r="A4" s="754"/>
      <c r="B4" s="743"/>
      <c r="C4" s="725" t="s">
        <v>499</v>
      </c>
      <c r="D4" s="725" t="s">
        <v>500</v>
      </c>
      <c r="E4" s="725" t="s">
        <v>501</v>
      </c>
      <c r="F4" s="725" t="s">
        <v>539</v>
      </c>
      <c r="G4" s="725" t="s">
        <v>540</v>
      </c>
      <c r="H4" s="725" t="s">
        <v>661</v>
      </c>
      <c r="I4" s="725" t="s">
        <v>662</v>
      </c>
      <c r="J4" s="725" t="s">
        <v>695</v>
      </c>
      <c r="K4" s="478"/>
    </row>
    <row r="5" spans="1:11" ht="84" customHeight="1" x14ac:dyDescent="0.3">
      <c r="A5" s="754"/>
      <c r="B5" s="743"/>
      <c r="C5" s="725" t="s">
        <v>1660</v>
      </c>
      <c r="D5" s="725" t="s">
        <v>1661</v>
      </c>
      <c r="E5" s="725" t="s">
        <v>1662</v>
      </c>
      <c r="F5" s="725" t="s">
        <v>1663</v>
      </c>
      <c r="G5" s="725" t="s">
        <v>1664</v>
      </c>
      <c r="H5" s="725" t="s">
        <v>1665</v>
      </c>
      <c r="I5" s="725" t="s">
        <v>1631</v>
      </c>
      <c r="J5" s="725" t="s">
        <v>1666</v>
      </c>
      <c r="K5" s="478"/>
    </row>
    <row r="6" spans="1:11" ht="32.25" customHeight="1" x14ac:dyDescent="0.3">
      <c r="A6" s="725" t="s">
        <v>1667</v>
      </c>
      <c r="B6" s="755" t="s">
        <v>1668</v>
      </c>
      <c r="C6" s="756"/>
      <c r="D6" s="756"/>
      <c r="E6" s="757"/>
      <c r="F6" s="758" t="s">
        <v>1669</v>
      </c>
      <c r="G6" s="758"/>
      <c r="H6" s="743"/>
      <c r="I6" s="743"/>
      <c r="J6" s="743"/>
      <c r="K6" s="478"/>
    </row>
    <row r="7" spans="1:11" ht="25.5" customHeight="1" x14ac:dyDescent="0.3">
      <c r="A7" s="725" t="s">
        <v>1670</v>
      </c>
      <c r="B7" s="755" t="s">
        <v>1671</v>
      </c>
      <c r="C7" s="759"/>
      <c r="D7" s="759"/>
      <c r="E7" s="760"/>
      <c r="F7" s="725" t="s">
        <v>1669</v>
      </c>
      <c r="G7" s="725"/>
      <c r="H7" s="759"/>
      <c r="I7" s="759"/>
      <c r="J7" s="759"/>
      <c r="K7" s="478"/>
    </row>
    <row r="8" spans="1:11" ht="33" customHeight="1" x14ac:dyDescent="0.3">
      <c r="A8" s="725">
        <v>1</v>
      </c>
      <c r="B8" s="755" t="s">
        <v>1672</v>
      </c>
      <c r="C8" s="743"/>
      <c r="D8" s="743"/>
      <c r="E8" s="757"/>
      <c r="F8" s="725" t="s">
        <v>1669</v>
      </c>
      <c r="G8" s="725"/>
      <c r="H8" s="743"/>
      <c r="I8" s="743"/>
      <c r="J8" s="743"/>
      <c r="K8" s="478"/>
    </row>
    <row r="9" spans="1:11" ht="24.75" customHeight="1" x14ac:dyDescent="0.3">
      <c r="A9" s="725">
        <v>2</v>
      </c>
      <c r="B9" s="743" t="s">
        <v>1673</v>
      </c>
      <c r="C9" s="757"/>
      <c r="D9" s="757"/>
      <c r="E9" s="743"/>
      <c r="F9" s="743"/>
      <c r="G9" s="743"/>
      <c r="H9" s="743"/>
      <c r="I9" s="743"/>
      <c r="J9" s="743"/>
      <c r="K9" s="478"/>
    </row>
    <row r="10" spans="1:11" ht="24" customHeight="1" x14ac:dyDescent="0.3">
      <c r="A10" s="725" t="s">
        <v>922</v>
      </c>
      <c r="B10" s="732" t="s">
        <v>1674</v>
      </c>
      <c r="C10" s="757"/>
      <c r="D10" s="757"/>
      <c r="E10" s="743"/>
      <c r="F10" s="757"/>
      <c r="G10" s="743"/>
      <c r="H10" s="743"/>
      <c r="I10" s="743"/>
      <c r="J10" s="743"/>
      <c r="K10" s="478"/>
    </row>
    <row r="11" spans="1:11" ht="27" customHeight="1" x14ac:dyDescent="0.3">
      <c r="A11" s="725" t="s">
        <v>1675</v>
      </c>
      <c r="B11" s="732" t="s">
        <v>1676</v>
      </c>
      <c r="C11" s="757"/>
      <c r="D11" s="757"/>
      <c r="E11" s="743"/>
      <c r="F11" s="757"/>
      <c r="G11" s="743"/>
      <c r="H11" s="743"/>
      <c r="I11" s="743"/>
      <c r="J11" s="743"/>
      <c r="K11" s="478"/>
    </row>
    <row r="12" spans="1:11" ht="25.5" customHeight="1" x14ac:dyDescent="0.3">
      <c r="A12" s="725" t="s">
        <v>1677</v>
      </c>
      <c r="B12" s="732" t="s">
        <v>1678</v>
      </c>
      <c r="C12" s="757"/>
      <c r="D12" s="757"/>
      <c r="E12" s="743"/>
      <c r="F12" s="757"/>
      <c r="G12" s="743"/>
      <c r="H12" s="743"/>
      <c r="I12" s="743"/>
      <c r="J12" s="743"/>
      <c r="K12" s="478"/>
    </row>
    <row r="13" spans="1:11" ht="28.5" customHeight="1" x14ac:dyDescent="0.3">
      <c r="A13" s="725">
        <v>3</v>
      </c>
      <c r="B13" s="743" t="s">
        <v>1679</v>
      </c>
      <c r="C13" s="757"/>
      <c r="D13" s="757"/>
      <c r="E13" s="757"/>
      <c r="F13" s="757"/>
      <c r="G13" s="743"/>
      <c r="H13" s="743"/>
      <c r="I13" s="743"/>
      <c r="J13" s="743"/>
      <c r="K13" s="478"/>
    </row>
    <row r="14" spans="1:11" ht="27.75" customHeight="1" x14ac:dyDescent="0.3">
      <c r="A14" s="725">
        <v>4</v>
      </c>
      <c r="B14" s="743" t="s">
        <v>1680</v>
      </c>
      <c r="C14" s="757"/>
      <c r="D14" s="757"/>
      <c r="E14" s="757"/>
      <c r="F14" s="757"/>
      <c r="G14" s="743"/>
      <c r="H14" s="743"/>
      <c r="I14" s="743"/>
      <c r="J14" s="743"/>
      <c r="K14" s="478"/>
    </row>
    <row r="15" spans="1:11" ht="27.75" customHeight="1" x14ac:dyDescent="0.3">
      <c r="A15" s="725">
        <v>5</v>
      </c>
      <c r="B15" s="743" t="s">
        <v>1681</v>
      </c>
      <c r="C15" s="757"/>
      <c r="D15" s="757"/>
      <c r="E15" s="757"/>
      <c r="F15" s="757"/>
      <c r="G15" s="743"/>
      <c r="H15" s="743"/>
      <c r="I15" s="743"/>
      <c r="J15" s="743"/>
      <c r="K15" s="478"/>
    </row>
    <row r="16" spans="1:11" x14ac:dyDescent="0.3">
      <c r="A16" s="725">
        <v>6</v>
      </c>
      <c r="B16" s="761" t="s">
        <v>537</v>
      </c>
      <c r="C16" s="757"/>
      <c r="D16" s="757"/>
      <c r="E16" s="757"/>
      <c r="F16" s="757"/>
      <c r="G16" s="743"/>
      <c r="H16" s="743"/>
      <c r="I16" s="743"/>
      <c r="J16" s="743"/>
      <c r="K16" s="478"/>
    </row>
    <row r="37" spans="11:11" ht="23.4" x14ac:dyDescent="0.45">
      <c r="K37" s="479"/>
    </row>
    <row r="38" spans="11:11" x14ac:dyDescent="0.3">
      <c r="K38" s="153"/>
    </row>
  </sheetData>
  <pageMargins left="0.70866141732283472" right="0.70866141732283472" top="0.74803149606299213" bottom="0.74803149606299213" header="0.31496062992125984" footer="0.31496062992125984"/>
  <pageSetup paperSize="9" scale="67"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pageSetUpPr fitToPage="1"/>
  </sheetPr>
  <dimension ref="A1:D14"/>
  <sheetViews>
    <sheetView showGridLines="0" view="pageLayout" zoomScaleNormal="100" workbookViewId="0">
      <selection activeCell="B11" sqref="B11"/>
    </sheetView>
  </sheetViews>
  <sheetFormatPr defaultColWidth="9.109375" defaultRowHeight="14.4" x14ac:dyDescent="0.3"/>
  <cols>
    <col min="2" max="2" width="79.44140625" customWidth="1"/>
    <col min="3" max="3" width="15.5546875" customWidth="1"/>
    <col min="4" max="4" width="18.6640625" customWidth="1"/>
  </cols>
  <sheetData>
    <row r="1" spans="1:4" ht="39" customHeight="1" x14ac:dyDescent="0.35">
      <c r="A1" s="1317" t="s">
        <v>315</v>
      </c>
      <c r="B1" s="1316"/>
      <c r="C1" s="1316"/>
      <c r="D1" s="1316"/>
    </row>
    <row r="2" spans="1:4" x14ac:dyDescent="0.3">
      <c r="A2" s="71"/>
      <c r="C2" s="71"/>
      <c r="D2" s="71"/>
    </row>
    <row r="3" spans="1:4" x14ac:dyDescent="0.3">
      <c r="A3" s="478"/>
      <c r="B3" s="763" t="s">
        <v>724</v>
      </c>
      <c r="C3" s="936" t="s">
        <v>499</v>
      </c>
      <c r="D3" s="936" t="s">
        <v>500</v>
      </c>
    </row>
    <row r="4" spans="1:4" x14ac:dyDescent="0.3">
      <c r="A4" s="478"/>
      <c r="B4" s="1318"/>
      <c r="C4" s="1319" t="s">
        <v>1631</v>
      </c>
      <c r="D4" s="1320" t="s">
        <v>1682</v>
      </c>
    </row>
    <row r="5" spans="1:4" ht="15" customHeight="1" x14ac:dyDescent="0.3">
      <c r="A5" s="478"/>
      <c r="B5" s="1318"/>
      <c r="C5" s="1319"/>
      <c r="D5" s="1320"/>
    </row>
    <row r="6" spans="1:4" ht="41.25" customHeight="1" x14ac:dyDescent="0.3">
      <c r="A6" s="937">
        <v>1</v>
      </c>
      <c r="B6" s="764" t="s">
        <v>1683</v>
      </c>
      <c r="C6" s="937"/>
      <c r="D6" s="937"/>
    </row>
    <row r="7" spans="1:4" ht="20.100000000000001" customHeight="1" x14ac:dyDescent="0.3">
      <c r="A7" s="937">
        <v>2</v>
      </c>
      <c r="B7" s="764" t="s">
        <v>1684</v>
      </c>
      <c r="C7" s="941"/>
      <c r="D7" s="937"/>
    </row>
    <row r="8" spans="1:4" ht="20.100000000000001" customHeight="1" x14ac:dyDescent="0.3">
      <c r="A8" s="937">
        <v>3</v>
      </c>
      <c r="B8" s="764" t="s">
        <v>1685</v>
      </c>
      <c r="C8" s="941"/>
      <c r="D8" s="937"/>
    </row>
    <row r="9" spans="1:4" ht="20.100000000000001" customHeight="1" x14ac:dyDescent="0.3">
      <c r="A9" s="937">
        <v>4</v>
      </c>
      <c r="B9" s="764" t="s">
        <v>1686</v>
      </c>
      <c r="C9" s="937"/>
      <c r="D9" s="937"/>
    </row>
    <row r="10" spans="1:4" ht="20.100000000000001" customHeight="1" x14ac:dyDescent="0.3">
      <c r="A10" s="765" t="s">
        <v>1127</v>
      </c>
      <c r="B10" s="766" t="s">
        <v>1687</v>
      </c>
      <c r="C10" s="937"/>
      <c r="D10" s="937"/>
    </row>
    <row r="11" spans="1:4" ht="29.25" customHeight="1" x14ac:dyDescent="0.3">
      <c r="A11" s="937">
        <v>5</v>
      </c>
      <c r="B11" s="767" t="s">
        <v>1688</v>
      </c>
      <c r="C11" s="937"/>
      <c r="D11" s="937"/>
    </row>
    <row r="12" spans="1:4" x14ac:dyDescent="0.3">
      <c r="B12" s="31"/>
    </row>
    <row r="13" spans="1:4" x14ac:dyDescent="0.3">
      <c r="A13" s="478"/>
    </row>
    <row r="14" spans="1:4" x14ac:dyDescent="0.3">
      <c r="A14" s="478"/>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pageSetUpPr fitToPage="1"/>
  </sheetPr>
  <dimension ref="A1:P19"/>
  <sheetViews>
    <sheetView showGridLines="0" view="pageLayout" zoomScaleNormal="115" workbookViewId="0">
      <selection activeCell="B21" sqref="B21"/>
    </sheetView>
  </sheetViews>
  <sheetFormatPr defaultColWidth="9.109375" defaultRowHeight="14.4" x14ac:dyDescent="0.3"/>
  <cols>
    <col min="1" max="1" width="9.109375" style="68"/>
    <col min="2" max="2" width="56.6640625" customWidth="1"/>
    <col min="14" max="14" width="20.109375" style="31" customWidth="1"/>
  </cols>
  <sheetData>
    <row r="1" spans="1:16" ht="42.6" customHeight="1" x14ac:dyDescent="0.35">
      <c r="A1" s="1321" t="s">
        <v>319</v>
      </c>
      <c r="B1" s="1316"/>
      <c r="C1" s="1316"/>
      <c r="D1" s="1316"/>
      <c r="E1" s="1316"/>
      <c r="F1" s="1316"/>
      <c r="G1" s="1316"/>
      <c r="H1" s="1316"/>
      <c r="I1" s="1316"/>
      <c r="J1" s="1316"/>
      <c r="K1" s="1316"/>
      <c r="L1" s="1316"/>
      <c r="M1" s="1316"/>
    </row>
    <row r="2" spans="1:16" x14ac:dyDescent="0.3">
      <c r="A2" s="763" t="s">
        <v>724</v>
      </c>
    </row>
    <row r="3" spans="1:16" x14ac:dyDescent="0.3">
      <c r="A3" s="480"/>
    </row>
    <row r="4" spans="1:16" ht="20.100000000000001" customHeight="1" x14ac:dyDescent="0.3">
      <c r="A4" s="481"/>
      <c r="B4" s="1322" t="s">
        <v>1615</v>
      </c>
      <c r="C4" s="1320" t="s">
        <v>1495</v>
      </c>
      <c r="D4" s="1320"/>
      <c r="E4" s="1320"/>
      <c r="F4" s="1320"/>
      <c r="G4" s="1320"/>
      <c r="H4" s="1320"/>
      <c r="I4" s="1320"/>
      <c r="J4" s="1320"/>
      <c r="K4" s="1320"/>
      <c r="L4" s="1320"/>
      <c r="M4" s="1320"/>
      <c r="N4" s="482"/>
    </row>
    <row r="5" spans="1:16" ht="20.100000000000001" customHeight="1" x14ac:dyDescent="0.3">
      <c r="A5" s="481"/>
      <c r="B5" s="1322"/>
      <c r="C5" s="936" t="s">
        <v>499</v>
      </c>
      <c r="D5" s="936" t="s">
        <v>500</v>
      </c>
      <c r="E5" s="936" t="s">
        <v>501</v>
      </c>
      <c r="F5" s="936" t="s">
        <v>539</v>
      </c>
      <c r="G5" s="936" t="s">
        <v>540</v>
      </c>
      <c r="H5" s="936" t="s">
        <v>661</v>
      </c>
      <c r="I5" s="936" t="s">
        <v>662</v>
      </c>
      <c r="J5" s="936" t="s">
        <v>695</v>
      </c>
      <c r="K5" s="936" t="s">
        <v>984</v>
      </c>
      <c r="L5" s="936" t="s">
        <v>985</v>
      </c>
      <c r="M5" s="936" t="s">
        <v>986</v>
      </c>
      <c r="N5" s="721" t="s">
        <v>987</v>
      </c>
    </row>
    <row r="6" spans="1:16" ht="31.5" customHeight="1" x14ac:dyDescent="0.3">
      <c r="A6" s="483"/>
      <c r="B6" s="1322"/>
      <c r="C6" s="942">
        <v>0</v>
      </c>
      <c r="D6" s="942">
        <v>0.02</v>
      </c>
      <c r="E6" s="942">
        <v>0.04</v>
      </c>
      <c r="F6" s="942">
        <v>0.1</v>
      </c>
      <c r="G6" s="942">
        <v>0.2</v>
      </c>
      <c r="H6" s="942">
        <v>0.5</v>
      </c>
      <c r="I6" s="942">
        <v>0.7</v>
      </c>
      <c r="J6" s="942">
        <v>0.75</v>
      </c>
      <c r="K6" s="942">
        <v>1</v>
      </c>
      <c r="L6" s="942">
        <v>1.5</v>
      </c>
      <c r="M6" s="936" t="s">
        <v>1497</v>
      </c>
      <c r="N6" s="721" t="s">
        <v>1689</v>
      </c>
    </row>
    <row r="7" spans="1:16" ht="24" customHeight="1" x14ac:dyDescent="0.3">
      <c r="A7" s="936">
        <v>1</v>
      </c>
      <c r="B7" s="943" t="s">
        <v>1557</v>
      </c>
      <c r="C7" s="937"/>
      <c r="D7" s="937"/>
      <c r="E7" s="937"/>
      <c r="F7" s="937"/>
      <c r="G7" s="937"/>
      <c r="H7" s="937"/>
      <c r="I7" s="937"/>
      <c r="J7" s="937"/>
      <c r="K7" s="937"/>
      <c r="L7" s="937"/>
      <c r="M7" s="937"/>
      <c r="N7" s="764"/>
    </row>
    <row r="8" spans="1:16" ht="20.100000000000001" customHeight="1" x14ac:dyDescent="0.3">
      <c r="A8" s="936">
        <v>2</v>
      </c>
      <c r="B8" s="943" t="s">
        <v>1690</v>
      </c>
      <c r="C8" s="937"/>
      <c r="D8" s="937"/>
      <c r="E8" s="937"/>
      <c r="F8" s="937"/>
      <c r="G8" s="937"/>
      <c r="H8" s="937"/>
      <c r="I8" s="937"/>
      <c r="J8" s="937"/>
      <c r="K8" s="937"/>
      <c r="L8" s="937"/>
      <c r="M8" s="937"/>
      <c r="N8" s="764"/>
    </row>
    <row r="9" spans="1:16" ht="20.100000000000001" customHeight="1" x14ac:dyDescent="0.3">
      <c r="A9" s="936">
        <v>3</v>
      </c>
      <c r="B9" s="943" t="s">
        <v>1481</v>
      </c>
      <c r="C9" s="937"/>
      <c r="D9" s="937"/>
      <c r="E9" s="937"/>
      <c r="F9" s="937"/>
      <c r="G9" s="937"/>
      <c r="H9" s="937"/>
      <c r="I9" s="937"/>
      <c r="J9" s="937"/>
      <c r="K9" s="937"/>
      <c r="L9" s="937"/>
      <c r="M9" s="937"/>
      <c r="N9" s="764"/>
    </row>
    <row r="10" spans="1:16" ht="20.100000000000001" customHeight="1" x14ac:dyDescent="0.3">
      <c r="A10" s="936">
        <v>4</v>
      </c>
      <c r="B10" s="943" t="s">
        <v>1482</v>
      </c>
      <c r="C10" s="937"/>
      <c r="D10" s="937"/>
      <c r="E10" s="937"/>
      <c r="F10" s="937"/>
      <c r="G10" s="937"/>
      <c r="H10" s="937"/>
      <c r="I10" s="937"/>
      <c r="J10" s="937"/>
      <c r="K10" s="937"/>
      <c r="L10" s="937"/>
      <c r="M10" s="937"/>
      <c r="N10" s="764"/>
    </row>
    <row r="11" spans="1:16" ht="20.100000000000001" customHeight="1" x14ac:dyDescent="0.3">
      <c r="A11" s="936">
        <v>5</v>
      </c>
      <c r="B11" s="943" t="s">
        <v>1483</v>
      </c>
      <c r="C11" s="937"/>
      <c r="D11" s="937"/>
      <c r="E11" s="937"/>
      <c r="F11" s="937"/>
      <c r="G11" s="937"/>
      <c r="H11" s="937"/>
      <c r="I11" s="937"/>
      <c r="J11" s="937"/>
      <c r="K11" s="937"/>
      <c r="L11" s="937"/>
      <c r="M11" s="937"/>
      <c r="N11" s="764"/>
    </row>
    <row r="12" spans="1:16" ht="20.100000000000001" customHeight="1" x14ac:dyDescent="0.3">
      <c r="A12" s="936">
        <v>6</v>
      </c>
      <c r="B12" s="943" t="s">
        <v>1484</v>
      </c>
      <c r="C12" s="937"/>
      <c r="D12" s="937"/>
      <c r="E12" s="937"/>
      <c r="F12" s="937"/>
      <c r="G12" s="937"/>
      <c r="H12" s="937"/>
      <c r="I12" s="937"/>
      <c r="J12" s="937"/>
      <c r="K12" s="937"/>
      <c r="L12" s="937"/>
      <c r="M12" s="937"/>
      <c r="N12" s="764"/>
      <c r="P12" s="25"/>
    </row>
    <row r="13" spans="1:16" ht="20.100000000000001" customHeight="1" x14ac:dyDescent="0.3">
      <c r="A13" s="936">
        <v>7</v>
      </c>
      <c r="B13" s="943" t="s">
        <v>1485</v>
      </c>
      <c r="C13" s="937"/>
      <c r="D13" s="937"/>
      <c r="E13" s="937"/>
      <c r="F13" s="937"/>
      <c r="G13" s="937"/>
      <c r="H13" s="937"/>
      <c r="I13" s="937"/>
      <c r="J13" s="937"/>
      <c r="K13" s="937"/>
      <c r="L13" s="937"/>
      <c r="M13" s="937"/>
      <c r="N13" s="764"/>
    </row>
    <row r="14" spans="1:16" ht="20.100000000000001" customHeight="1" x14ac:dyDescent="0.3">
      <c r="A14" s="936">
        <v>8</v>
      </c>
      <c r="B14" s="943" t="s">
        <v>1486</v>
      </c>
      <c r="C14" s="937"/>
      <c r="D14" s="937"/>
      <c r="E14" s="937"/>
      <c r="F14" s="937"/>
      <c r="G14" s="937"/>
      <c r="H14" s="937"/>
      <c r="I14" s="937"/>
      <c r="J14" s="937"/>
      <c r="K14" s="937"/>
      <c r="L14" s="937"/>
      <c r="M14" s="937"/>
      <c r="N14" s="764"/>
    </row>
    <row r="15" spans="1:16" ht="20.100000000000001" customHeight="1" x14ac:dyDescent="0.3">
      <c r="A15" s="936">
        <v>9</v>
      </c>
      <c r="B15" s="943" t="s">
        <v>1491</v>
      </c>
      <c r="C15" s="937"/>
      <c r="D15" s="937"/>
      <c r="E15" s="937"/>
      <c r="F15" s="937"/>
      <c r="G15" s="937"/>
      <c r="H15" s="937"/>
      <c r="I15" s="937"/>
      <c r="J15" s="937"/>
      <c r="K15" s="937"/>
      <c r="L15" s="937"/>
      <c r="M15" s="937"/>
      <c r="N15" s="764"/>
    </row>
    <row r="16" spans="1:16" ht="20.100000000000001" customHeight="1" x14ac:dyDescent="0.3">
      <c r="A16" s="936">
        <v>10</v>
      </c>
      <c r="B16" s="943" t="s">
        <v>1493</v>
      </c>
      <c r="C16" s="937"/>
      <c r="D16" s="937"/>
      <c r="E16" s="937"/>
      <c r="F16" s="937"/>
      <c r="G16" s="937"/>
      <c r="H16" s="937"/>
      <c r="I16" s="937"/>
      <c r="J16" s="937"/>
      <c r="K16" s="937"/>
      <c r="L16" s="937"/>
      <c r="M16" s="937"/>
      <c r="N16" s="764"/>
    </row>
    <row r="17" spans="1:14" ht="20.100000000000001" customHeight="1" x14ac:dyDescent="0.3">
      <c r="A17" s="936">
        <v>11</v>
      </c>
      <c r="B17" s="768" t="s">
        <v>1691</v>
      </c>
      <c r="C17" s="937"/>
      <c r="D17" s="937"/>
      <c r="E17" s="937"/>
      <c r="F17" s="937"/>
      <c r="G17" s="937"/>
      <c r="H17" s="937"/>
      <c r="I17" s="937"/>
      <c r="J17" s="937"/>
      <c r="K17" s="937"/>
      <c r="L17" s="937"/>
      <c r="M17" s="937"/>
      <c r="N17" s="764"/>
    </row>
    <row r="19" spans="1:14" x14ac:dyDescent="0.3">
      <c r="B19" s="25"/>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sheetPr>
  <dimension ref="A1:T28"/>
  <sheetViews>
    <sheetView showGridLines="0" view="pageLayout" zoomScaleNormal="100" workbookViewId="0">
      <selection sqref="A1:J1"/>
    </sheetView>
  </sheetViews>
  <sheetFormatPr defaultColWidth="9.109375" defaultRowHeight="14.4" x14ac:dyDescent="0.3"/>
  <cols>
    <col min="2" max="2" width="20.5546875" customWidth="1"/>
    <col min="3" max="3" width="29.33203125" customWidth="1"/>
    <col min="4" max="10" width="10.6640625" customWidth="1"/>
  </cols>
  <sheetData>
    <row r="1" spans="1:13" ht="40.950000000000003" customHeight="1" x14ac:dyDescent="0.35">
      <c r="A1" s="1317" t="s">
        <v>323</v>
      </c>
      <c r="B1" s="1316"/>
      <c r="C1" s="1316"/>
      <c r="D1" s="1316"/>
      <c r="E1" s="1316"/>
      <c r="F1" s="1316"/>
      <c r="G1" s="1316"/>
      <c r="H1" s="1316"/>
      <c r="I1" s="1316"/>
      <c r="J1" s="1316"/>
    </row>
    <row r="2" spans="1:13" ht="15.6" x14ac:dyDescent="0.3">
      <c r="A2" s="762" t="s">
        <v>724</v>
      </c>
      <c r="E2" s="484"/>
    </row>
    <row r="3" spans="1:13" x14ac:dyDescent="0.3">
      <c r="B3" s="76"/>
      <c r="C3" s="477"/>
      <c r="D3" s="485"/>
      <c r="E3" s="477"/>
      <c r="F3" s="477"/>
      <c r="G3" s="477"/>
      <c r="H3" s="477"/>
      <c r="I3" s="477"/>
      <c r="J3" s="477"/>
      <c r="M3" s="153"/>
    </row>
    <row r="4" spans="1:13" ht="20.100000000000001" customHeight="1" x14ac:dyDescent="0.3">
      <c r="B4" s="302"/>
      <c r="C4" s="20"/>
      <c r="D4" s="27" t="s">
        <v>499</v>
      </c>
      <c r="E4" s="27" t="s">
        <v>500</v>
      </c>
      <c r="F4" s="27" t="s">
        <v>501</v>
      </c>
      <c r="G4" s="27" t="s">
        <v>539</v>
      </c>
      <c r="H4" s="27" t="s">
        <v>540</v>
      </c>
      <c r="I4" s="27" t="s">
        <v>661</v>
      </c>
      <c r="J4" s="27" t="s">
        <v>662</v>
      </c>
    </row>
    <row r="5" spans="1:13" ht="20.100000000000001" customHeight="1" x14ac:dyDescent="0.3">
      <c r="B5" s="1250"/>
      <c r="C5" s="1031" t="s">
        <v>1692</v>
      </c>
      <c r="D5" s="1324" t="s">
        <v>603</v>
      </c>
      <c r="E5" s="1259" t="s">
        <v>1523</v>
      </c>
      <c r="F5" s="1259" t="s">
        <v>1524</v>
      </c>
      <c r="G5" s="1259" t="s">
        <v>1525</v>
      </c>
      <c r="H5" s="1259" t="s">
        <v>1526</v>
      </c>
      <c r="I5" s="1259" t="s">
        <v>1682</v>
      </c>
      <c r="J5" s="1259" t="s">
        <v>1693</v>
      </c>
    </row>
    <row r="6" spans="1:13" ht="81" customHeight="1" x14ac:dyDescent="0.3">
      <c r="A6" s="486"/>
      <c r="B6" s="1250"/>
      <c r="C6" s="1031"/>
      <c r="D6" s="1325"/>
      <c r="E6" s="1260"/>
      <c r="F6" s="1260"/>
      <c r="G6" s="1260"/>
      <c r="H6" s="1260"/>
      <c r="I6" s="1260"/>
      <c r="J6" s="1260"/>
    </row>
    <row r="7" spans="1:13" ht="34.5" customHeight="1" x14ac:dyDescent="0.3">
      <c r="A7" s="122" t="s">
        <v>1694</v>
      </c>
      <c r="B7" s="41" t="s">
        <v>1531</v>
      </c>
      <c r="C7" s="20"/>
      <c r="D7" s="41"/>
      <c r="E7" s="41"/>
      <c r="F7" s="41"/>
      <c r="G7" s="41"/>
      <c r="H7" s="41"/>
      <c r="I7" s="41"/>
      <c r="J7" s="41"/>
    </row>
    <row r="8" spans="1:13" ht="20.100000000000001" customHeight="1" x14ac:dyDescent="0.3">
      <c r="A8" s="487">
        <v>1</v>
      </c>
      <c r="B8" s="41"/>
      <c r="C8" s="20" t="s">
        <v>1532</v>
      </c>
      <c r="D8" s="41"/>
      <c r="E8" s="41"/>
      <c r="F8" s="41"/>
      <c r="G8" s="41"/>
      <c r="H8" s="41"/>
      <c r="I8" s="41"/>
      <c r="J8" s="41"/>
    </row>
    <row r="9" spans="1:13" ht="20.100000000000001" customHeight="1" x14ac:dyDescent="0.3">
      <c r="A9" s="487">
        <v>2</v>
      </c>
      <c r="B9" s="41"/>
      <c r="C9" s="20" t="s">
        <v>1535</v>
      </c>
      <c r="D9" s="41"/>
      <c r="E9" s="41"/>
      <c r="F9" s="41"/>
      <c r="G9" s="41"/>
      <c r="H9" s="41"/>
      <c r="I9" s="41"/>
      <c r="J9" s="41"/>
    </row>
    <row r="10" spans="1:13" ht="20.100000000000001" customHeight="1" x14ac:dyDescent="0.3">
      <c r="A10" s="487">
        <v>3</v>
      </c>
      <c r="B10" s="41"/>
      <c r="C10" s="20" t="s">
        <v>1536</v>
      </c>
      <c r="D10" s="41"/>
      <c r="E10" s="41"/>
      <c r="F10" s="41"/>
      <c r="G10" s="41"/>
      <c r="H10" s="41"/>
      <c r="I10" s="41"/>
      <c r="J10" s="41"/>
    </row>
    <row r="11" spans="1:13" ht="20.100000000000001" customHeight="1" x14ac:dyDescent="0.3">
      <c r="A11" s="487">
        <v>4</v>
      </c>
      <c r="B11" s="41"/>
      <c r="C11" s="20" t="s">
        <v>1537</v>
      </c>
      <c r="D11" s="41"/>
      <c r="E11" s="41"/>
      <c r="F11" s="41"/>
      <c r="G11" s="41"/>
      <c r="H11" s="41"/>
      <c r="I11" s="41"/>
      <c r="J11" s="41"/>
    </row>
    <row r="12" spans="1:13" ht="20.100000000000001" customHeight="1" x14ac:dyDescent="0.3">
      <c r="A12" s="487">
        <v>5</v>
      </c>
      <c r="B12" s="41"/>
      <c r="C12" s="20" t="s">
        <v>1538</v>
      </c>
      <c r="D12" s="41"/>
      <c r="E12" s="41"/>
      <c r="F12" s="41"/>
      <c r="G12" s="41"/>
      <c r="H12" s="41"/>
      <c r="I12" s="41"/>
      <c r="J12" s="41"/>
    </row>
    <row r="13" spans="1:13" ht="20.100000000000001" customHeight="1" x14ac:dyDescent="0.3">
      <c r="A13" s="487">
        <v>6</v>
      </c>
      <c r="B13" s="41"/>
      <c r="C13" s="20" t="s">
        <v>1541</v>
      </c>
      <c r="D13" s="41"/>
      <c r="E13" s="41"/>
      <c r="F13" s="41"/>
      <c r="G13" s="41"/>
      <c r="H13" s="41"/>
      <c r="I13" s="41"/>
      <c r="J13" s="41"/>
    </row>
    <row r="14" spans="1:13" ht="20.100000000000001" customHeight="1" x14ac:dyDescent="0.3">
      <c r="A14" s="487">
        <v>7</v>
      </c>
      <c r="B14" s="41"/>
      <c r="C14" s="20" t="s">
        <v>1544</v>
      </c>
      <c r="D14" s="41"/>
      <c r="E14" s="41"/>
      <c r="F14" s="41"/>
      <c r="G14" s="41"/>
      <c r="H14" s="41"/>
      <c r="I14" s="41"/>
      <c r="J14" s="41"/>
    </row>
    <row r="15" spans="1:13" ht="20.100000000000001" customHeight="1" x14ac:dyDescent="0.3">
      <c r="A15" s="487">
        <v>8</v>
      </c>
      <c r="B15" s="41"/>
      <c r="C15" s="20" t="s">
        <v>1548</v>
      </c>
      <c r="D15" s="41"/>
      <c r="E15" s="41"/>
      <c r="F15" s="41"/>
      <c r="G15" s="41"/>
      <c r="H15" s="41"/>
      <c r="I15" s="41"/>
      <c r="J15" s="41"/>
    </row>
    <row r="16" spans="1:13" ht="20.100000000000001" customHeight="1" x14ac:dyDescent="0.3">
      <c r="A16" s="487" t="s">
        <v>1695</v>
      </c>
      <c r="B16" s="41"/>
      <c r="C16" s="27" t="s">
        <v>1696</v>
      </c>
      <c r="D16" s="41"/>
      <c r="E16" s="41"/>
      <c r="F16" s="41"/>
      <c r="G16" s="41"/>
      <c r="H16" s="41"/>
      <c r="I16" s="41"/>
      <c r="J16" s="41"/>
    </row>
    <row r="17" spans="1:20" ht="27" customHeight="1" x14ac:dyDescent="0.3">
      <c r="A17" s="488" t="s">
        <v>1697</v>
      </c>
      <c r="B17" s="1323" t="s">
        <v>1698</v>
      </c>
      <c r="C17" s="1323"/>
      <c r="D17" s="41"/>
      <c r="E17" s="41"/>
      <c r="F17" s="41"/>
      <c r="G17" s="41"/>
      <c r="H17" s="41"/>
      <c r="I17" s="41"/>
      <c r="J17" s="41"/>
    </row>
    <row r="18" spans="1:20" x14ac:dyDescent="0.3">
      <c r="B18" s="109"/>
    </row>
    <row r="27" spans="1:20" ht="23.4" x14ac:dyDescent="0.45">
      <c r="O27" s="479"/>
      <c r="P27" s="489"/>
      <c r="Q27" s="489"/>
      <c r="R27" s="489"/>
      <c r="S27" s="489"/>
      <c r="T27" s="489"/>
    </row>
    <row r="28" spans="1:20" x14ac:dyDescent="0.3">
      <c r="O28" s="153"/>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sheetPr>
  <dimension ref="A1:M18"/>
  <sheetViews>
    <sheetView showGridLines="0" view="pageLayout" zoomScaleNormal="100" workbookViewId="0">
      <selection activeCell="E18" sqref="E18"/>
    </sheetView>
  </sheetViews>
  <sheetFormatPr defaultColWidth="9.109375" defaultRowHeight="14.4" x14ac:dyDescent="0.3"/>
  <cols>
    <col min="1" max="1" width="4" customWidth="1"/>
    <col min="2" max="2" width="23.88671875" customWidth="1"/>
    <col min="3" max="10" width="14.44140625" customWidth="1"/>
  </cols>
  <sheetData>
    <row r="1" spans="1:10" ht="18" x14ac:dyDescent="0.35">
      <c r="A1" s="610" t="s">
        <v>326</v>
      </c>
    </row>
    <row r="2" spans="1:10" ht="21" x14ac:dyDescent="0.4">
      <c r="A2" s="762" t="s">
        <v>1699</v>
      </c>
      <c r="B2" s="490"/>
    </row>
    <row r="4" spans="1:10" x14ac:dyDescent="0.3">
      <c r="B4" s="478"/>
      <c r="C4" s="936" t="s">
        <v>499</v>
      </c>
      <c r="D4" s="936" t="s">
        <v>500</v>
      </c>
      <c r="E4" s="936" t="s">
        <v>501</v>
      </c>
      <c r="F4" s="936" t="s">
        <v>539</v>
      </c>
      <c r="G4" s="936" t="s">
        <v>540</v>
      </c>
      <c r="H4" s="936" t="s">
        <v>661</v>
      </c>
      <c r="I4" s="936" t="s">
        <v>662</v>
      </c>
      <c r="J4" s="936" t="s">
        <v>695</v>
      </c>
    </row>
    <row r="5" spans="1:10" ht="15" customHeight="1" x14ac:dyDescent="0.3">
      <c r="B5" s="478"/>
      <c r="C5" s="1320" t="s">
        <v>1700</v>
      </c>
      <c r="D5" s="1320"/>
      <c r="E5" s="1320"/>
      <c r="F5" s="1320"/>
      <c r="G5" s="1326" t="s">
        <v>1701</v>
      </c>
      <c r="H5" s="1327"/>
      <c r="I5" s="1327"/>
      <c r="J5" s="1328"/>
    </row>
    <row r="6" spans="1:10" ht="27" customHeight="1" x14ac:dyDescent="0.3">
      <c r="A6" s="769"/>
      <c r="B6" s="1329" t="s">
        <v>1702</v>
      </c>
      <c r="C6" s="1320" t="s">
        <v>1703</v>
      </c>
      <c r="D6" s="1320"/>
      <c r="E6" s="1320" t="s">
        <v>1704</v>
      </c>
      <c r="F6" s="1320"/>
      <c r="G6" s="1326" t="s">
        <v>1703</v>
      </c>
      <c r="H6" s="1328"/>
      <c r="I6" s="1326" t="s">
        <v>1704</v>
      </c>
      <c r="J6" s="1328"/>
    </row>
    <row r="7" spans="1:10" x14ac:dyDescent="0.3">
      <c r="A7" s="769"/>
      <c r="B7" s="1329"/>
      <c r="C7" s="936" t="s">
        <v>1705</v>
      </c>
      <c r="D7" s="936" t="s">
        <v>1706</v>
      </c>
      <c r="E7" s="936" t="s">
        <v>1705</v>
      </c>
      <c r="F7" s="936" t="s">
        <v>1706</v>
      </c>
      <c r="G7" s="721" t="s">
        <v>1705</v>
      </c>
      <c r="H7" s="721" t="s">
        <v>1706</v>
      </c>
      <c r="I7" s="721" t="s">
        <v>1705</v>
      </c>
      <c r="J7" s="721" t="s">
        <v>1706</v>
      </c>
    </row>
    <row r="8" spans="1:10" x14ac:dyDescent="0.3">
      <c r="A8" s="770">
        <v>1</v>
      </c>
      <c r="B8" s="764" t="s">
        <v>1707</v>
      </c>
      <c r="C8" s="936"/>
      <c r="D8" s="936"/>
      <c r="E8" s="936"/>
      <c r="F8" s="936"/>
      <c r="G8" s="936"/>
      <c r="H8" s="936"/>
      <c r="I8" s="936"/>
      <c r="J8" s="936"/>
    </row>
    <row r="9" spans="1:10" x14ac:dyDescent="0.3">
      <c r="A9" s="770">
        <v>2</v>
      </c>
      <c r="B9" s="764" t="s">
        <v>1708</v>
      </c>
      <c r="C9" s="936"/>
      <c r="D9" s="936"/>
      <c r="E9" s="936"/>
      <c r="F9" s="936"/>
      <c r="G9" s="936"/>
      <c r="H9" s="936"/>
      <c r="I9" s="936"/>
      <c r="J9" s="936"/>
    </row>
    <row r="10" spans="1:10" x14ac:dyDescent="0.3">
      <c r="A10" s="770">
        <v>3</v>
      </c>
      <c r="B10" s="764" t="s">
        <v>1709</v>
      </c>
      <c r="C10" s="936"/>
      <c r="D10" s="936"/>
      <c r="E10" s="936"/>
      <c r="F10" s="936"/>
      <c r="G10" s="936"/>
      <c r="H10" s="936"/>
      <c r="I10" s="936"/>
      <c r="J10" s="936"/>
    </row>
    <row r="11" spans="1:10" x14ac:dyDescent="0.3">
      <c r="A11" s="770">
        <v>4</v>
      </c>
      <c r="B11" s="764" t="s">
        <v>1710</v>
      </c>
      <c r="C11" s="936"/>
      <c r="D11" s="936"/>
      <c r="E11" s="936"/>
      <c r="F11" s="936"/>
      <c r="G11" s="936"/>
      <c r="H11" s="936"/>
      <c r="I11" s="936"/>
      <c r="J11" s="936"/>
    </row>
    <row r="12" spans="1:10" x14ac:dyDescent="0.3">
      <c r="A12" s="770">
        <v>5</v>
      </c>
      <c r="B12" s="764" t="s">
        <v>1711</v>
      </c>
      <c r="C12" s="936"/>
      <c r="D12" s="936"/>
      <c r="E12" s="936"/>
      <c r="F12" s="936"/>
      <c r="G12" s="936"/>
      <c r="H12" s="936"/>
      <c r="I12" s="936"/>
      <c r="J12" s="936"/>
    </row>
    <row r="13" spans="1:10" x14ac:dyDescent="0.3">
      <c r="A13" s="770">
        <v>6</v>
      </c>
      <c r="B13" s="764" t="s">
        <v>1712</v>
      </c>
      <c r="C13" s="936"/>
      <c r="D13" s="936"/>
      <c r="E13" s="936"/>
      <c r="F13" s="936"/>
      <c r="G13" s="936"/>
      <c r="H13" s="936"/>
      <c r="I13" s="936"/>
      <c r="J13" s="936"/>
    </row>
    <row r="14" spans="1:10" x14ac:dyDescent="0.3">
      <c r="A14" s="770">
        <v>7</v>
      </c>
      <c r="B14" s="764" t="s">
        <v>1713</v>
      </c>
      <c r="C14" s="936"/>
      <c r="D14" s="936"/>
      <c r="E14" s="936"/>
      <c r="F14" s="936"/>
      <c r="G14" s="936"/>
      <c r="H14" s="936"/>
      <c r="I14" s="936"/>
      <c r="J14" s="936"/>
    </row>
    <row r="15" spans="1:10" x14ac:dyDescent="0.3">
      <c r="A15" s="770">
        <v>8</v>
      </c>
      <c r="B15" s="764" t="s">
        <v>1432</v>
      </c>
      <c r="C15" s="936"/>
      <c r="D15" s="936"/>
      <c r="E15" s="936"/>
      <c r="F15" s="936"/>
      <c r="G15" s="936"/>
      <c r="H15" s="936"/>
      <c r="I15" s="936"/>
      <c r="J15" s="936"/>
    </row>
    <row r="16" spans="1:10" x14ac:dyDescent="0.3">
      <c r="A16" s="945">
        <v>9</v>
      </c>
      <c r="B16" s="608" t="s">
        <v>537</v>
      </c>
      <c r="C16" s="608"/>
      <c r="D16" s="608"/>
      <c r="E16" s="608"/>
      <c r="F16" s="608"/>
      <c r="G16" s="608"/>
      <c r="H16" s="608"/>
      <c r="I16" s="608"/>
      <c r="J16" s="608"/>
    </row>
    <row r="17" spans="2:13" x14ac:dyDescent="0.3">
      <c r="B17" s="71"/>
      <c r="C17" s="71"/>
      <c r="D17" s="71"/>
      <c r="E17" s="71"/>
      <c r="F17" s="71"/>
      <c r="G17" s="71"/>
      <c r="H17" s="71"/>
      <c r="I17" s="71"/>
      <c r="J17" s="71"/>
    </row>
    <row r="18" spans="2:13" x14ac:dyDescent="0.3">
      <c r="M18" s="2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9" tint="0.79998168889431442"/>
  </sheetPr>
  <dimension ref="A1:H15"/>
  <sheetViews>
    <sheetView showGridLines="0" view="pageLayout" zoomScaleNormal="100" workbookViewId="0">
      <selection activeCell="F3" sqref="F3"/>
    </sheetView>
  </sheetViews>
  <sheetFormatPr defaultColWidth="9.109375" defaultRowHeight="14.4" x14ac:dyDescent="0.3"/>
  <cols>
    <col min="2" max="2" width="37.44140625" customWidth="1"/>
    <col min="3" max="4" width="18.109375" customWidth="1"/>
  </cols>
  <sheetData>
    <row r="1" spans="1:8" ht="18" x14ac:dyDescent="0.35">
      <c r="A1" s="610" t="s">
        <v>330</v>
      </c>
    </row>
    <row r="2" spans="1:8" ht="15.6" x14ac:dyDescent="0.3">
      <c r="A2" s="762" t="s">
        <v>724</v>
      </c>
    </row>
    <row r="3" spans="1:8" x14ac:dyDescent="0.3">
      <c r="B3" s="280"/>
      <c r="C3" s="453"/>
      <c r="D3" s="453"/>
    </row>
    <row r="4" spans="1:8" ht="20.100000000000001" customHeight="1" x14ac:dyDescent="0.3">
      <c r="B4" s="478"/>
      <c r="C4" s="721" t="s">
        <v>499</v>
      </c>
      <c r="D4" s="774" t="s">
        <v>500</v>
      </c>
    </row>
    <row r="5" spans="1:8" ht="20.100000000000001" customHeight="1" x14ac:dyDescent="0.3">
      <c r="B5" s="478"/>
      <c r="C5" s="944" t="s">
        <v>1714</v>
      </c>
      <c r="D5" s="936" t="s">
        <v>1715</v>
      </c>
    </row>
    <row r="6" spans="1:8" ht="20.100000000000001" customHeight="1" x14ac:dyDescent="0.3">
      <c r="A6" s="1330" t="s">
        <v>1716</v>
      </c>
      <c r="B6" s="1331"/>
      <c r="C6" s="771"/>
      <c r="D6" s="772"/>
      <c r="H6" s="25"/>
    </row>
    <row r="7" spans="1:8" ht="28.5" customHeight="1" x14ac:dyDescent="0.3">
      <c r="A7" s="938">
        <v>1</v>
      </c>
      <c r="B7" s="946" t="s">
        <v>1717</v>
      </c>
      <c r="C7" s="937"/>
      <c r="D7" s="937"/>
    </row>
    <row r="8" spans="1:8" ht="30" customHeight="1" x14ac:dyDescent="0.3">
      <c r="A8" s="938">
        <v>2</v>
      </c>
      <c r="B8" s="946" t="s">
        <v>1718</v>
      </c>
      <c r="C8" s="937"/>
      <c r="D8" s="937"/>
    </row>
    <row r="9" spans="1:8" ht="20.100000000000001" customHeight="1" x14ac:dyDescent="0.3">
      <c r="A9" s="938">
        <v>3</v>
      </c>
      <c r="B9" s="946" t="s">
        <v>1719</v>
      </c>
      <c r="C9" s="937"/>
      <c r="D9" s="937"/>
    </row>
    <row r="10" spans="1:8" ht="20.100000000000001" customHeight="1" x14ac:dyDescent="0.3">
      <c r="A10" s="938">
        <v>4</v>
      </c>
      <c r="B10" s="946" t="s">
        <v>1720</v>
      </c>
      <c r="C10" s="937"/>
      <c r="D10" s="937"/>
    </row>
    <row r="11" spans="1:8" ht="20.100000000000001" customHeight="1" x14ac:dyDescent="0.3">
      <c r="A11" s="938">
        <v>5</v>
      </c>
      <c r="B11" s="946" t="s">
        <v>1721</v>
      </c>
      <c r="C11" s="937"/>
      <c r="D11" s="937"/>
    </row>
    <row r="12" spans="1:8" ht="20.100000000000001" customHeight="1" x14ac:dyDescent="0.3">
      <c r="A12" s="938">
        <v>6</v>
      </c>
      <c r="B12" s="773" t="s">
        <v>1722</v>
      </c>
      <c r="C12" s="937"/>
      <c r="D12" s="937"/>
    </row>
    <row r="13" spans="1:8" ht="20.100000000000001" customHeight="1" x14ac:dyDescent="0.3">
      <c r="A13" s="1330" t="s">
        <v>1723</v>
      </c>
      <c r="B13" s="1331"/>
      <c r="C13" s="947"/>
      <c r="D13" s="947"/>
    </row>
    <row r="14" spans="1:8" ht="20.100000000000001" customHeight="1" x14ac:dyDescent="0.3">
      <c r="A14" s="752">
        <v>7</v>
      </c>
      <c r="B14" s="946" t="s">
        <v>1724</v>
      </c>
      <c r="C14" s="937"/>
      <c r="D14" s="937"/>
      <c r="H14" s="25"/>
    </row>
    <row r="15" spans="1:8" ht="20.100000000000001" customHeight="1" x14ac:dyDescent="0.3">
      <c r="A15" s="752">
        <v>8</v>
      </c>
      <c r="B15" s="946" t="s">
        <v>1725</v>
      </c>
      <c r="C15" s="937"/>
      <c r="D15" s="937"/>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2:J136"/>
  <sheetViews>
    <sheetView showGridLines="0" zoomScale="115" zoomScaleNormal="115" zoomScalePageLayoutView="80" workbookViewId="0"/>
  </sheetViews>
  <sheetFormatPr defaultRowHeight="14.4" x14ac:dyDescent="0.3"/>
  <cols>
    <col min="1" max="1" width="4.44140625" customWidth="1"/>
    <col min="2" max="2" width="8.44140625" customWidth="1"/>
    <col min="3" max="3" width="60.109375" customWidth="1"/>
    <col min="4" max="4" width="21.88671875" customWidth="1"/>
    <col min="5" max="5" width="11" customWidth="1"/>
    <col min="6" max="6" width="10.5546875" customWidth="1"/>
    <col min="7" max="7" width="11.5546875" customWidth="1"/>
    <col min="8" max="8" width="11.6640625" customWidth="1"/>
  </cols>
  <sheetData>
    <row r="2" spans="1:8" ht="24.6" x14ac:dyDescent="0.3">
      <c r="D2" s="590" t="s">
        <v>538</v>
      </c>
    </row>
    <row r="3" spans="1:8" x14ac:dyDescent="0.3">
      <c r="A3" s="3"/>
    </row>
    <row r="4" spans="1:8" x14ac:dyDescent="0.3">
      <c r="A4" s="3"/>
      <c r="B4" s="5" t="s">
        <v>69</v>
      </c>
    </row>
    <row r="5" spans="1:8" x14ac:dyDescent="0.3">
      <c r="A5" s="3"/>
      <c r="B5" s="5"/>
    </row>
    <row r="6" spans="1:8" x14ac:dyDescent="0.3">
      <c r="A6" s="3"/>
      <c r="D6" s="873">
        <v>44926</v>
      </c>
    </row>
    <row r="7" spans="1:8" x14ac:dyDescent="0.3">
      <c r="A7" s="3"/>
      <c r="B7" s="1006" t="s">
        <v>496</v>
      </c>
      <c r="C7" s="1007"/>
      <c r="D7" s="20" t="s">
        <v>499</v>
      </c>
      <c r="E7" s="20" t="s">
        <v>500</v>
      </c>
      <c r="F7" s="20" t="s">
        <v>501</v>
      </c>
      <c r="G7" s="20" t="s">
        <v>539</v>
      </c>
      <c r="H7" s="20" t="s">
        <v>540</v>
      </c>
    </row>
    <row r="8" spans="1:8" x14ac:dyDescent="0.3">
      <c r="A8" s="3"/>
      <c r="B8" s="1008"/>
      <c r="C8" s="1009"/>
      <c r="D8" s="20" t="s">
        <v>502</v>
      </c>
      <c r="E8" s="20" t="s">
        <v>541</v>
      </c>
      <c r="F8" s="20" t="s">
        <v>542</v>
      </c>
      <c r="G8" s="20" t="s">
        <v>543</v>
      </c>
      <c r="H8" s="20" t="s">
        <v>544</v>
      </c>
    </row>
    <row r="9" spans="1:8" x14ac:dyDescent="0.3">
      <c r="A9" s="3"/>
      <c r="B9" s="21"/>
      <c r="C9" s="1013" t="s">
        <v>545</v>
      </c>
      <c r="D9" s="1014"/>
      <c r="E9" s="1014"/>
      <c r="F9" s="1014"/>
      <c r="G9" s="1014"/>
      <c r="H9" s="1015"/>
    </row>
    <row r="10" spans="1:8" x14ac:dyDescent="0.3">
      <c r="A10" s="3"/>
      <c r="B10" s="13">
        <v>1</v>
      </c>
      <c r="C10" s="22" t="s">
        <v>546</v>
      </c>
      <c r="D10" s="870">
        <v>5860647.1967576202</v>
      </c>
      <c r="E10" s="13"/>
      <c r="F10" s="13"/>
      <c r="G10" s="13"/>
      <c r="H10" s="13"/>
    </row>
    <row r="11" spans="1:8" x14ac:dyDescent="0.3">
      <c r="A11" s="3"/>
      <c r="B11" s="13">
        <v>2</v>
      </c>
      <c r="C11" s="22" t="s">
        <v>547</v>
      </c>
      <c r="D11" s="870">
        <v>5860647.1967576202</v>
      </c>
      <c r="E11" s="13"/>
      <c r="F11" s="13"/>
      <c r="G11" s="13"/>
      <c r="H11" s="13"/>
    </row>
    <row r="12" spans="1:8" x14ac:dyDescent="0.3">
      <c r="A12" s="3"/>
      <c r="B12" s="13">
        <v>3</v>
      </c>
      <c r="C12" s="22" t="s">
        <v>548</v>
      </c>
      <c r="D12" s="870">
        <v>7636439.2139427299</v>
      </c>
      <c r="E12" s="13"/>
      <c r="F12" s="13"/>
      <c r="G12" s="13"/>
      <c r="H12" s="13"/>
    </row>
    <row r="13" spans="1:8" x14ac:dyDescent="0.3">
      <c r="A13" s="3"/>
      <c r="B13" s="23"/>
      <c r="C13" s="1010" t="s">
        <v>549</v>
      </c>
      <c r="D13" s="1011"/>
      <c r="E13" s="1011"/>
      <c r="F13" s="1011"/>
      <c r="G13" s="1011"/>
      <c r="H13" s="1012"/>
    </row>
    <row r="14" spans="1:8" x14ac:dyDescent="0.3">
      <c r="A14" s="3"/>
      <c r="B14" s="13">
        <v>4</v>
      </c>
      <c r="C14" s="22" t="s">
        <v>497</v>
      </c>
      <c r="D14" s="870">
        <v>34871265.059533298</v>
      </c>
      <c r="E14" s="13"/>
      <c r="F14" s="13"/>
      <c r="G14" s="13"/>
      <c r="H14" s="13"/>
    </row>
    <row r="15" spans="1:8" ht="15" customHeight="1" x14ac:dyDescent="0.3">
      <c r="A15" s="3"/>
      <c r="B15" s="23"/>
      <c r="C15" s="1016" t="s">
        <v>550</v>
      </c>
      <c r="D15" s="1017"/>
      <c r="E15" s="1017"/>
      <c r="F15" s="1017"/>
      <c r="G15" s="1017"/>
      <c r="H15" s="1018"/>
    </row>
    <row r="16" spans="1:8" x14ac:dyDescent="0.3">
      <c r="A16" s="3"/>
      <c r="B16" s="13">
        <v>5</v>
      </c>
      <c r="C16" s="22" t="s">
        <v>551</v>
      </c>
      <c r="D16" s="871">
        <v>0.16806523040538243</v>
      </c>
      <c r="E16" s="13"/>
      <c r="F16" s="13"/>
      <c r="G16" s="13"/>
      <c r="H16" s="13"/>
    </row>
    <row r="17" spans="1:8" x14ac:dyDescent="0.3">
      <c r="A17" s="3"/>
      <c r="B17" s="13">
        <v>6</v>
      </c>
      <c r="C17" s="22" t="s">
        <v>552</v>
      </c>
      <c r="D17" s="871">
        <v>0.16806523040538243</v>
      </c>
      <c r="E17" s="13"/>
      <c r="F17" s="13"/>
      <c r="G17" s="13"/>
      <c r="H17" s="13"/>
    </row>
    <row r="18" spans="1:8" x14ac:dyDescent="0.3">
      <c r="A18" s="3"/>
      <c r="B18" s="13">
        <v>7</v>
      </c>
      <c r="C18" s="22" t="s">
        <v>553</v>
      </c>
      <c r="D18" s="871">
        <v>0.2189894516561291</v>
      </c>
      <c r="E18" s="13"/>
      <c r="F18" s="13"/>
      <c r="G18" s="13"/>
      <c r="H18" s="13"/>
    </row>
    <row r="19" spans="1:8" ht="29.1" customHeight="1" x14ac:dyDescent="0.3">
      <c r="A19" s="3"/>
      <c r="B19" s="23"/>
      <c r="C19" s="1019" t="s">
        <v>554</v>
      </c>
      <c r="D19" s="1020"/>
      <c r="E19" s="1020"/>
      <c r="F19" s="1020"/>
      <c r="G19" s="1020"/>
      <c r="H19" s="1021"/>
    </row>
    <row r="20" spans="1:8" ht="28.8" x14ac:dyDescent="0.3">
      <c r="A20" s="3"/>
      <c r="B20" s="13" t="s">
        <v>555</v>
      </c>
      <c r="C20" s="28" t="s">
        <v>556</v>
      </c>
      <c r="D20" s="871">
        <v>0</v>
      </c>
      <c r="E20" s="13"/>
      <c r="F20" s="13"/>
      <c r="G20" s="13"/>
      <c r="H20" s="13"/>
    </row>
    <row r="21" spans="1:8" x14ac:dyDescent="0.3">
      <c r="A21" s="3"/>
      <c r="B21" s="13" t="s">
        <v>557</v>
      </c>
      <c r="C21" s="28" t="s">
        <v>558</v>
      </c>
      <c r="D21" s="871">
        <v>0</v>
      </c>
      <c r="E21" s="13"/>
      <c r="F21" s="13"/>
      <c r="G21" s="13"/>
      <c r="H21" s="13"/>
    </row>
    <row r="22" spans="1:8" x14ac:dyDescent="0.3">
      <c r="A22" s="3"/>
      <c r="B22" s="13" t="s">
        <v>559</v>
      </c>
      <c r="C22" s="28" t="s">
        <v>560</v>
      </c>
      <c r="D22" s="871">
        <v>0</v>
      </c>
      <c r="E22" s="13"/>
      <c r="F22" s="13"/>
      <c r="G22" s="13"/>
      <c r="H22" s="13"/>
    </row>
    <row r="23" spans="1:8" ht="28.8" x14ac:dyDescent="0.3">
      <c r="A23" s="3"/>
      <c r="B23" s="13" t="s">
        <v>561</v>
      </c>
      <c r="C23" s="28" t="s">
        <v>562</v>
      </c>
      <c r="D23" s="871">
        <f>8%</f>
        <v>0.08</v>
      </c>
      <c r="E23" s="13"/>
      <c r="F23" s="13"/>
      <c r="G23" s="13"/>
      <c r="H23" s="13"/>
    </row>
    <row r="24" spans="1:8" ht="28.65" customHeight="1" x14ac:dyDescent="0.3">
      <c r="A24" s="3"/>
      <c r="B24" s="23"/>
      <c r="C24" s="1019" t="s">
        <v>563</v>
      </c>
      <c r="D24" s="1020"/>
      <c r="E24" s="1020"/>
      <c r="F24" s="1020"/>
      <c r="G24" s="1020"/>
      <c r="H24" s="1021"/>
    </row>
    <row r="25" spans="1:8" x14ac:dyDescent="0.3">
      <c r="A25" s="3"/>
      <c r="B25" s="13">
        <v>8</v>
      </c>
      <c r="C25" s="22" t="s">
        <v>564</v>
      </c>
      <c r="D25" s="871">
        <v>2.5000000000000001E-2</v>
      </c>
      <c r="E25" s="13"/>
      <c r="F25" s="13"/>
      <c r="G25" s="13"/>
      <c r="H25" s="13"/>
    </row>
    <row r="26" spans="1:8" ht="28.8" x14ac:dyDescent="0.3">
      <c r="A26" s="3"/>
      <c r="B26" s="13" t="s">
        <v>513</v>
      </c>
      <c r="C26" s="22" t="s">
        <v>565</v>
      </c>
      <c r="D26" s="871">
        <v>0</v>
      </c>
      <c r="E26" s="13"/>
      <c r="F26" s="13"/>
      <c r="G26" s="13"/>
      <c r="H26" s="13"/>
    </row>
    <row r="27" spans="1:8" ht="28.8" x14ac:dyDescent="0.3">
      <c r="A27" s="3"/>
      <c r="B27" s="13">
        <v>9</v>
      </c>
      <c r="C27" s="22" t="s">
        <v>566</v>
      </c>
      <c r="D27" s="871">
        <v>1.4999999999999999E-2</v>
      </c>
      <c r="E27" s="13"/>
      <c r="F27" s="13"/>
      <c r="G27" s="13"/>
      <c r="H27" s="13"/>
    </row>
    <row r="28" spans="1:8" x14ac:dyDescent="0.3">
      <c r="A28" s="3"/>
      <c r="B28" s="13" t="s">
        <v>567</v>
      </c>
      <c r="C28" s="22" t="s">
        <v>568</v>
      </c>
      <c r="D28" s="871">
        <v>0</v>
      </c>
      <c r="E28" s="13"/>
      <c r="F28" s="13"/>
      <c r="G28" s="13"/>
      <c r="H28" s="13"/>
    </row>
    <row r="29" spans="1:8" x14ac:dyDescent="0.3">
      <c r="A29" s="3"/>
      <c r="B29" s="13">
        <v>10</v>
      </c>
      <c r="C29" s="22" t="s">
        <v>569</v>
      </c>
      <c r="D29" s="871">
        <v>0</v>
      </c>
      <c r="E29" s="13"/>
      <c r="F29" s="13"/>
      <c r="G29" s="13"/>
      <c r="H29" s="13"/>
    </row>
    <row r="30" spans="1:8" x14ac:dyDescent="0.3">
      <c r="A30" s="3"/>
      <c r="B30" s="13" t="s">
        <v>570</v>
      </c>
      <c r="C30" s="28" t="s">
        <v>571</v>
      </c>
      <c r="D30" s="871">
        <v>0</v>
      </c>
      <c r="E30" s="13"/>
      <c r="F30" s="13"/>
      <c r="G30" s="13"/>
      <c r="H30" s="13"/>
    </row>
    <row r="31" spans="1:8" x14ac:dyDescent="0.3">
      <c r="A31" s="3"/>
      <c r="B31" s="13">
        <v>11</v>
      </c>
      <c r="C31" s="22" t="s">
        <v>572</v>
      </c>
      <c r="D31" s="871">
        <f>D25+D27</f>
        <v>0.04</v>
      </c>
      <c r="E31" s="13"/>
      <c r="F31" s="13"/>
      <c r="G31" s="13"/>
      <c r="H31" s="13"/>
    </row>
    <row r="32" spans="1:8" x14ac:dyDescent="0.3">
      <c r="A32" s="3"/>
      <c r="B32" s="13" t="s">
        <v>573</v>
      </c>
      <c r="C32" s="22" t="s">
        <v>574</v>
      </c>
      <c r="D32" s="871">
        <f>D23+D31</f>
        <v>0.12</v>
      </c>
      <c r="E32" s="13"/>
      <c r="F32" s="13"/>
      <c r="G32" s="13"/>
      <c r="H32" s="13"/>
    </row>
    <row r="33" spans="1:8" ht="14.4" customHeight="1" x14ac:dyDescent="0.3">
      <c r="A33" s="3"/>
      <c r="B33" s="13">
        <v>12</v>
      </c>
      <c r="C33" s="22" t="s">
        <v>575</v>
      </c>
      <c r="D33" s="871">
        <f>+D16-D23</f>
        <v>8.806523040538243E-2</v>
      </c>
      <c r="E33" s="13"/>
      <c r="F33" s="13"/>
      <c r="G33" s="13"/>
      <c r="H33" s="13"/>
    </row>
    <row r="34" spans="1:8" x14ac:dyDescent="0.3">
      <c r="A34" s="3"/>
      <c r="B34" s="23"/>
      <c r="C34" s="1010" t="s">
        <v>576</v>
      </c>
      <c r="D34" s="1011"/>
      <c r="E34" s="1011"/>
      <c r="F34" s="1011"/>
      <c r="G34" s="1011"/>
      <c r="H34" s="1012"/>
    </row>
    <row r="35" spans="1:8" x14ac:dyDescent="0.3">
      <c r="A35" s="3"/>
      <c r="B35" s="13">
        <v>13</v>
      </c>
      <c r="C35" s="24" t="s">
        <v>577</v>
      </c>
      <c r="D35" s="870">
        <v>131322553.27836999</v>
      </c>
      <c r="E35" s="13"/>
      <c r="F35" s="13"/>
      <c r="G35" s="13"/>
      <c r="H35" s="13"/>
    </row>
    <row r="36" spans="1:8" x14ac:dyDescent="0.3">
      <c r="A36" s="3"/>
      <c r="B36" s="27">
        <v>14</v>
      </c>
      <c r="C36" s="29" t="s">
        <v>578</v>
      </c>
      <c r="D36" s="871">
        <f>+D10/D35</f>
        <v>4.46278803636612E-2</v>
      </c>
      <c r="E36" s="13"/>
      <c r="F36" s="13"/>
      <c r="G36" s="13"/>
      <c r="H36" s="13"/>
    </row>
    <row r="37" spans="1:8" x14ac:dyDescent="0.3">
      <c r="B37" s="23"/>
      <c r="C37" s="1019" t="s">
        <v>579</v>
      </c>
      <c r="D37" s="1020"/>
      <c r="E37" s="1020"/>
      <c r="F37" s="1020"/>
      <c r="G37" s="1020"/>
      <c r="H37" s="1021"/>
    </row>
    <row r="38" spans="1:8" s="25" customFormat="1" x14ac:dyDescent="0.3">
      <c r="B38" s="27" t="s">
        <v>580</v>
      </c>
      <c r="C38" s="28" t="s">
        <v>581</v>
      </c>
      <c r="D38" s="893" t="s">
        <v>582</v>
      </c>
      <c r="E38" s="26"/>
      <c r="F38" s="26"/>
      <c r="G38" s="26"/>
      <c r="H38" s="26"/>
    </row>
    <row r="39" spans="1:8" s="25" customFormat="1" x14ac:dyDescent="0.3">
      <c r="B39" s="27" t="s">
        <v>583</v>
      </c>
      <c r="C39" s="28" t="s">
        <v>558</v>
      </c>
      <c r="D39" s="893" t="s">
        <v>582</v>
      </c>
      <c r="E39" s="26"/>
      <c r="F39" s="26"/>
      <c r="G39" s="26"/>
      <c r="H39" s="26"/>
    </row>
    <row r="40" spans="1:8" s="25" customFormat="1" ht="28.8" x14ac:dyDescent="0.3">
      <c r="B40" s="27" t="s">
        <v>584</v>
      </c>
      <c r="C40" s="28" t="s">
        <v>585</v>
      </c>
      <c r="D40" s="893" t="s">
        <v>582</v>
      </c>
      <c r="E40" s="26"/>
      <c r="F40" s="26"/>
      <c r="G40" s="26"/>
      <c r="H40" s="26"/>
    </row>
    <row r="41" spans="1:8" s="25" customFormat="1" x14ac:dyDescent="0.3">
      <c r="B41" s="23"/>
      <c r="C41" s="1019" t="s">
        <v>586</v>
      </c>
      <c r="D41" s="1020"/>
      <c r="E41" s="1020"/>
      <c r="F41" s="1020"/>
      <c r="G41" s="1020"/>
      <c r="H41" s="1021"/>
    </row>
    <row r="42" spans="1:8" s="25" customFormat="1" x14ac:dyDescent="0.3">
      <c r="B42" s="27" t="s">
        <v>587</v>
      </c>
      <c r="C42" s="37" t="s">
        <v>588</v>
      </c>
      <c r="D42" s="893">
        <v>0</v>
      </c>
      <c r="E42" s="26"/>
      <c r="F42" s="26"/>
      <c r="G42" s="26"/>
      <c r="H42" s="26"/>
    </row>
    <row r="43" spans="1:8" s="25" customFormat="1" x14ac:dyDescent="0.3">
      <c r="B43" s="27" t="s">
        <v>589</v>
      </c>
      <c r="C43" s="37" t="s">
        <v>590</v>
      </c>
      <c r="D43" s="893">
        <v>0.03</v>
      </c>
      <c r="E43" s="26"/>
      <c r="F43" s="26"/>
      <c r="G43" s="26"/>
      <c r="H43" s="26"/>
    </row>
    <row r="44" spans="1:8" x14ac:dyDescent="0.3">
      <c r="A44" s="3"/>
      <c r="B44" s="23"/>
      <c r="C44" s="1010" t="s">
        <v>591</v>
      </c>
      <c r="D44" s="1011"/>
      <c r="E44" s="1011"/>
      <c r="F44" s="1011"/>
      <c r="G44" s="1011"/>
      <c r="H44" s="1012"/>
    </row>
    <row r="45" spans="1:8" x14ac:dyDescent="0.3">
      <c r="A45" s="3"/>
      <c r="B45" s="13">
        <v>15</v>
      </c>
      <c r="C45" s="24" t="s">
        <v>592</v>
      </c>
      <c r="D45" s="870">
        <v>79554421.323870003</v>
      </c>
      <c r="E45" s="13"/>
      <c r="F45" s="13"/>
      <c r="G45" s="13"/>
      <c r="H45" s="13"/>
    </row>
    <row r="46" spans="1:8" x14ac:dyDescent="0.3">
      <c r="A46" s="3"/>
      <c r="B46" s="27" t="s">
        <v>593</v>
      </c>
      <c r="C46" s="29" t="s">
        <v>594</v>
      </c>
      <c r="D46" s="870">
        <v>31247585.041441999</v>
      </c>
      <c r="E46" s="13"/>
      <c r="F46" s="13"/>
      <c r="G46" s="13"/>
      <c r="H46" s="13"/>
    </row>
    <row r="47" spans="1:8" x14ac:dyDescent="0.3">
      <c r="A47" s="3"/>
      <c r="B47" s="27" t="s">
        <v>595</v>
      </c>
      <c r="C47" s="29" t="s">
        <v>596</v>
      </c>
      <c r="D47" s="870">
        <v>9260652.9497200008</v>
      </c>
      <c r="E47" s="13"/>
      <c r="F47" s="13"/>
      <c r="G47" s="13"/>
      <c r="H47" s="13"/>
    </row>
    <row r="48" spans="1:8" x14ac:dyDescent="0.3">
      <c r="A48" s="3"/>
      <c r="B48" s="13">
        <v>16</v>
      </c>
      <c r="C48" s="24" t="s">
        <v>597</v>
      </c>
      <c r="D48" s="870">
        <v>21986932.091722</v>
      </c>
      <c r="E48" s="13"/>
      <c r="F48" s="13"/>
      <c r="G48" s="13"/>
      <c r="H48" s="13"/>
    </row>
    <row r="49" spans="1:8" x14ac:dyDescent="0.3">
      <c r="A49" s="3"/>
      <c r="B49" s="13">
        <v>17</v>
      </c>
      <c r="C49" s="24" t="s">
        <v>598</v>
      </c>
      <c r="D49" s="871">
        <v>3.6182592911096458</v>
      </c>
      <c r="E49" s="13"/>
      <c r="F49" s="13"/>
      <c r="G49" s="13"/>
      <c r="H49" s="13"/>
    </row>
    <row r="50" spans="1:8" x14ac:dyDescent="0.3">
      <c r="A50" s="3"/>
      <c r="B50" s="23"/>
      <c r="C50" s="1010" t="s">
        <v>599</v>
      </c>
      <c r="D50" s="1011"/>
      <c r="E50" s="1011"/>
      <c r="F50" s="1011"/>
      <c r="G50" s="1011"/>
      <c r="H50" s="1012"/>
    </row>
    <row r="51" spans="1:8" x14ac:dyDescent="0.3">
      <c r="A51" s="3"/>
      <c r="B51" s="13">
        <v>18</v>
      </c>
      <c r="C51" s="24" t="s">
        <v>600</v>
      </c>
      <c r="D51" s="870">
        <v>96818570.034102604</v>
      </c>
      <c r="E51" s="13"/>
      <c r="F51" s="13"/>
      <c r="G51" s="13"/>
      <c r="H51" s="13"/>
    </row>
    <row r="52" spans="1:8" x14ac:dyDescent="0.3">
      <c r="A52" s="3"/>
      <c r="B52" s="13">
        <v>19</v>
      </c>
      <c r="C52" s="14" t="s">
        <v>601</v>
      </c>
      <c r="D52" s="870">
        <v>33728736.384653904</v>
      </c>
      <c r="E52" s="13"/>
      <c r="F52" s="13"/>
      <c r="G52" s="13"/>
      <c r="H52" s="13"/>
    </row>
    <row r="53" spans="1:8" x14ac:dyDescent="0.3">
      <c r="A53" s="3"/>
      <c r="B53" s="13">
        <v>20</v>
      </c>
      <c r="C53" s="24" t="s">
        <v>602</v>
      </c>
      <c r="D53" s="871">
        <f>D51/D52</f>
        <v>2.8705068855812126</v>
      </c>
      <c r="E53" s="13"/>
      <c r="F53" s="13"/>
      <c r="G53" s="13"/>
      <c r="H53" s="13"/>
    </row>
    <row r="54" spans="1:8" x14ac:dyDescent="0.3">
      <c r="A54" s="3"/>
    </row>
    <row r="55" spans="1:8" x14ac:dyDescent="0.3">
      <c r="A55" s="3"/>
    </row>
    <row r="56" spans="1:8" x14ac:dyDescent="0.3">
      <c r="A56" s="3"/>
    </row>
    <row r="57" spans="1:8" x14ac:dyDescent="0.3">
      <c r="A57" s="3"/>
    </row>
    <row r="58" spans="1:8" x14ac:dyDescent="0.3">
      <c r="A58" s="3"/>
    </row>
    <row r="59" spans="1:8" x14ac:dyDescent="0.3">
      <c r="A59" s="3"/>
    </row>
    <row r="60" spans="1:8" x14ac:dyDescent="0.3">
      <c r="A60" s="3"/>
    </row>
    <row r="61" spans="1:8" x14ac:dyDescent="0.3">
      <c r="A61" s="3"/>
    </row>
    <row r="62" spans="1:8" x14ac:dyDescent="0.3">
      <c r="A62" s="3"/>
    </row>
    <row r="63" spans="1:8" x14ac:dyDescent="0.3">
      <c r="A63" s="3"/>
    </row>
    <row r="64" spans="1:8"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0" x14ac:dyDescent="0.3">
      <c r="A97" s="3"/>
    </row>
    <row r="98" spans="1:10" x14ac:dyDescent="0.3">
      <c r="A98" s="3"/>
    </row>
    <row r="99" spans="1:10" x14ac:dyDescent="0.3">
      <c r="A99" s="3"/>
    </row>
    <row r="100" spans="1:10" x14ac:dyDescent="0.3">
      <c r="A100" s="3"/>
    </row>
    <row r="101" spans="1:10" x14ac:dyDescent="0.3">
      <c r="A101" s="3"/>
    </row>
    <row r="102" spans="1:10" x14ac:dyDescent="0.3">
      <c r="A102" s="3"/>
    </row>
    <row r="103" spans="1:10" x14ac:dyDescent="0.3">
      <c r="A103" s="3"/>
    </row>
    <row r="104" spans="1:10" x14ac:dyDescent="0.3">
      <c r="A104" s="3"/>
    </row>
    <row r="105" spans="1:10" x14ac:dyDescent="0.3">
      <c r="A105" s="3"/>
    </row>
    <row r="106" spans="1:10" x14ac:dyDescent="0.3">
      <c r="A106" s="3"/>
    </row>
    <row r="107" spans="1:10" x14ac:dyDescent="0.3">
      <c r="A107" s="3"/>
      <c r="B107" s="3"/>
      <c r="C107" s="3"/>
      <c r="D107" s="3"/>
      <c r="E107" s="3"/>
      <c r="F107" s="3"/>
      <c r="G107" s="3"/>
      <c r="H107" s="3"/>
      <c r="I107" s="3"/>
      <c r="J107" s="3"/>
    </row>
    <row r="108" spans="1:10" x14ac:dyDescent="0.3">
      <c r="A108" s="3"/>
      <c r="B108" s="3"/>
      <c r="C108" s="3"/>
      <c r="D108" s="3"/>
      <c r="E108" s="3"/>
      <c r="F108" s="3"/>
      <c r="G108" s="3"/>
      <c r="H108" s="3"/>
      <c r="I108" s="3"/>
      <c r="J108" s="3"/>
    </row>
    <row r="109" spans="1:10" x14ac:dyDescent="0.3">
      <c r="A109" s="3"/>
      <c r="B109" s="3"/>
      <c r="C109" s="3"/>
      <c r="D109" s="3"/>
      <c r="E109" s="3"/>
      <c r="F109" s="3"/>
      <c r="G109" s="3"/>
      <c r="H109" s="3"/>
      <c r="I109" s="3"/>
      <c r="J109" s="3"/>
    </row>
    <row r="110" spans="1:10" x14ac:dyDescent="0.3">
      <c r="A110" s="3"/>
      <c r="B110" s="3"/>
      <c r="C110" s="3"/>
      <c r="D110" s="3"/>
      <c r="E110" s="3"/>
      <c r="F110" s="3"/>
      <c r="G110" s="3"/>
      <c r="H110" s="3"/>
      <c r="I110" s="3"/>
      <c r="J110" s="3"/>
    </row>
    <row r="111" spans="1:10" x14ac:dyDescent="0.3">
      <c r="A111" s="3"/>
      <c r="B111" s="3"/>
      <c r="C111" s="3"/>
      <c r="D111" s="3"/>
      <c r="E111" s="3"/>
      <c r="F111" s="3"/>
      <c r="G111" s="3"/>
      <c r="H111" s="3"/>
      <c r="I111" s="3"/>
      <c r="J111" s="3"/>
    </row>
    <row r="112" spans="1:10" x14ac:dyDescent="0.3">
      <c r="A112" s="3"/>
      <c r="B112" s="3"/>
      <c r="C112" s="3"/>
      <c r="D112" s="3"/>
      <c r="E112" s="3"/>
      <c r="F112" s="3"/>
      <c r="G112" s="3"/>
      <c r="H112" s="3"/>
      <c r="I112" s="3"/>
      <c r="J112" s="3"/>
    </row>
    <row r="113" spans="1:10" x14ac:dyDescent="0.3">
      <c r="A113" s="3"/>
      <c r="B113" s="3"/>
      <c r="C113" s="3"/>
      <c r="D113" s="3"/>
      <c r="E113" s="3"/>
      <c r="F113" s="3"/>
      <c r="G113" s="3"/>
      <c r="H113" s="3"/>
      <c r="I113" s="3"/>
      <c r="J113" s="3"/>
    </row>
    <row r="114" spans="1:10" x14ac:dyDescent="0.3">
      <c r="A114" s="3"/>
      <c r="B114" s="3"/>
      <c r="C114" s="3"/>
      <c r="D114" s="3"/>
      <c r="E114" s="3"/>
      <c r="F114" s="3"/>
      <c r="G114" s="3"/>
      <c r="H114" s="3"/>
      <c r="I114" s="3"/>
      <c r="J114" s="3"/>
    </row>
    <row r="115" spans="1:10" x14ac:dyDescent="0.3">
      <c r="A115" s="3"/>
      <c r="B115" s="3"/>
      <c r="C115" s="3"/>
      <c r="D115" s="3"/>
      <c r="E115" s="3"/>
      <c r="F115" s="3"/>
      <c r="G115" s="3"/>
      <c r="H115" s="3"/>
      <c r="I115" s="3"/>
      <c r="J115" s="3"/>
    </row>
    <row r="116" spans="1:10" x14ac:dyDescent="0.3">
      <c r="A116" s="3"/>
      <c r="B116" s="3"/>
      <c r="C116" s="3"/>
      <c r="D116" s="3"/>
      <c r="E116" s="3"/>
      <c r="F116" s="3"/>
      <c r="G116" s="3"/>
      <c r="H116" s="3"/>
      <c r="I116" s="3"/>
      <c r="J116" s="3"/>
    </row>
    <row r="117" spans="1:10" x14ac:dyDescent="0.3">
      <c r="A117" s="3"/>
      <c r="B117" s="3"/>
      <c r="C117" s="3"/>
      <c r="D117" s="3"/>
      <c r="E117" s="3"/>
      <c r="F117" s="3"/>
      <c r="G117" s="3"/>
      <c r="H117" s="3"/>
      <c r="I117" s="3"/>
      <c r="J117" s="3"/>
    </row>
    <row r="118" spans="1:10" x14ac:dyDescent="0.3">
      <c r="A118" s="3"/>
      <c r="B118" s="3"/>
      <c r="C118" s="3"/>
      <c r="D118" s="3"/>
      <c r="E118" s="3"/>
      <c r="F118" s="3"/>
      <c r="G118" s="3"/>
      <c r="H118" s="3"/>
      <c r="I118" s="3"/>
      <c r="J118" s="3"/>
    </row>
    <row r="119" spans="1:10" x14ac:dyDescent="0.3">
      <c r="A119" s="3"/>
      <c r="B119" s="3"/>
      <c r="C119" s="3"/>
      <c r="D119" s="3"/>
      <c r="E119" s="3"/>
      <c r="F119" s="3"/>
      <c r="G119" s="3"/>
      <c r="H119" s="3"/>
      <c r="I119" s="3"/>
      <c r="J119" s="3"/>
    </row>
    <row r="120" spans="1:10" x14ac:dyDescent="0.3">
      <c r="A120" s="3"/>
      <c r="B120" s="3"/>
      <c r="C120" s="3"/>
      <c r="D120" s="3"/>
      <c r="E120" s="3"/>
      <c r="F120" s="3"/>
      <c r="G120" s="3"/>
      <c r="H120" s="3"/>
      <c r="I120" s="3"/>
      <c r="J120" s="3"/>
    </row>
    <row r="121" spans="1:10" x14ac:dyDescent="0.3">
      <c r="A121" s="3"/>
      <c r="B121" s="3"/>
      <c r="C121" s="3"/>
      <c r="D121" s="3"/>
      <c r="E121" s="3"/>
      <c r="F121" s="3"/>
      <c r="G121" s="3"/>
      <c r="H121" s="3"/>
      <c r="I121" s="3"/>
      <c r="J121" s="3"/>
    </row>
    <row r="122" spans="1:10" x14ac:dyDescent="0.3">
      <c r="A122" s="3"/>
      <c r="B122" s="3"/>
      <c r="C122" s="3"/>
      <c r="D122" s="3"/>
      <c r="E122" s="3"/>
      <c r="F122" s="3"/>
      <c r="G122" s="3"/>
      <c r="H122" s="3"/>
      <c r="I122" s="3"/>
      <c r="J122" s="3"/>
    </row>
    <row r="123" spans="1:10" x14ac:dyDescent="0.3">
      <c r="A123" s="3"/>
      <c r="B123" s="3"/>
      <c r="C123" s="3"/>
      <c r="D123" s="3"/>
      <c r="E123" s="3"/>
      <c r="F123" s="3"/>
      <c r="G123" s="3"/>
      <c r="H123" s="3"/>
      <c r="I123" s="3"/>
      <c r="J123" s="3"/>
    </row>
    <row r="124" spans="1:10" x14ac:dyDescent="0.3">
      <c r="A124" s="3"/>
      <c r="B124" s="3"/>
      <c r="C124" s="3"/>
      <c r="D124" s="3"/>
      <c r="E124" s="3"/>
      <c r="F124" s="3"/>
      <c r="G124" s="3"/>
      <c r="H124" s="3"/>
      <c r="I124" s="3"/>
      <c r="J124" s="3"/>
    </row>
    <row r="125" spans="1:10" x14ac:dyDescent="0.3">
      <c r="A125" s="3"/>
      <c r="B125" s="3"/>
      <c r="C125" s="3"/>
      <c r="D125" s="3"/>
      <c r="E125" s="3"/>
      <c r="F125" s="3"/>
      <c r="G125" s="3"/>
      <c r="H125" s="3"/>
      <c r="I125" s="3"/>
      <c r="J125" s="3"/>
    </row>
    <row r="126" spans="1:10" x14ac:dyDescent="0.3">
      <c r="A126" s="3"/>
      <c r="B126" s="3"/>
      <c r="C126" s="3"/>
      <c r="D126" s="3"/>
      <c r="E126" s="3"/>
      <c r="F126" s="3"/>
      <c r="G126" s="3"/>
      <c r="H126" s="3"/>
      <c r="I126" s="3"/>
      <c r="J126" s="3"/>
    </row>
    <row r="127" spans="1:10" x14ac:dyDescent="0.3">
      <c r="A127" s="3"/>
      <c r="B127" s="3"/>
      <c r="C127" s="3"/>
      <c r="D127" s="3"/>
      <c r="E127" s="3"/>
      <c r="F127" s="3"/>
      <c r="G127" s="3"/>
      <c r="H127" s="3"/>
      <c r="I127" s="3"/>
      <c r="J127" s="3"/>
    </row>
    <row r="128" spans="1:10" x14ac:dyDescent="0.3">
      <c r="A128" s="3"/>
      <c r="B128" s="3"/>
      <c r="C128" s="3"/>
      <c r="D128" s="3"/>
      <c r="E128" s="3"/>
      <c r="F128" s="3"/>
      <c r="G128" s="3"/>
      <c r="H128" s="3"/>
      <c r="I128" s="3"/>
      <c r="J128" s="3"/>
    </row>
    <row r="129" spans="1:10" x14ac:dyDescent="0.3">
      <c r="A129" s="3"/>
      <c r="B129" s="3"/>
      <c r="C129" s="3"/>
      <c r="D129" s="3"/>
      <c r="E129" s="3"/>
      <c r="F129" s="3"/>
      <c r="G129" s="3"/>
      <c r="H129" s="3"/>
      <c r="I129" s="3"/>
      <c r="J129" s="3"/>
    </row>
    <row r="130" spans="1:10" x14ac:dyDescent="0.3">
      <c r="A130" s="3"/>
      <c r="B130" s="3"/>
      <c r="C130" s="3"/>
      <c r="D130" s="3"/>
      <c r="E130" s="3"/>
      <c r="F130" s="3"/>
      <c r="G130" s="3"/>
      <c r="H130" s="3"/>
      <c r="I130" s="3"/>
      <c r="J130" s="3"/>
    </row>
    <row r="131" spans="1:10" x14ac:dyDescent="0.3">
      <c r="A131" s="3"/>
      <c r="B131" s="3"/>
      <c r="C131" s="3"/>
      <c r="D131" s="3"/>
      <c r="E131" s="3"/>
      <c r="F131" s="3"/>
      <c r="G131" s="3"/>
      <c r="H131" s="3"/>
      <c r="I131" s="3"/>
      <c r="J131" s="3"/>
    </row>
    <row r="132" spans="1:10" x14ac:dyDescent="0.3">
      <c r="A132" s="3"/>
      <c r="B132" s="3"/>
      <c r="C132" s="3"/>
      <c r="D132" s="3"/>
      <c r="E132" s="3"/>
      <c r="F132" s="3"/>
      <c r="G132" s="3"/>
      <c r="H132" s="3"/>
      <c r="I132" s="3"/>
      <c r="J132" s="3"/>
    </row>
    <row r="133" spans="1:10" x14ac:dyDescent="0.3">
      <c r="A133" s="3"/>
      <c r="B133" s="3"/>
      <c r="C133" s="3"/>
      <c r="D133" s="3"/>
      <c r="E133" s="3"/>
      <c r="F133" s="3"/>
      <c r="G133" s="3"/>
      <c r="H133" s="3"/>
      <c r="I133" s="3"/>
      <c r="J133" s="3"/>
    </row>
    <row r="134" spans="1:10" x14ac:dyDescent="0.3">
      <c r="A134" s="3"/>
      <c r="B134" s="3"/>
      <c r="C134" s="3"/>
      <c r="D134" s="3"/>
      <c r="E134" s="3"/>
      <c r="F134" s="3"/>
      <c r="G134" s="3"/>
      <c r="H134" s="3"/>
      <c r="I134" s="3"/>
      <c r="J134" s="3"/>
    </row>
    <row r="135" spans="1:10" x14ac:dyDescent="0.3">
      <c r="A135" s="3"/>
      <c r="B135" s="3"/>
      <c r="C135" s="3"/>
      <c r="D135" s="3"/>
      <c r="E135" s="3"/>
      <c r="F135" s="3"/>
      <c r="G135" s="3"/>
      <c r="H135" s="3"/>
      <c r="I135" s="3"/>
      <c r="J135" s="3"/>
    </row>
    <row r="136" spans="1:10" x14ac:dyDescent="0.3">
      <c r="A136" s="3"/>
      <c r="B136" s="3"/>
      <c r="C136" s="3"/>
      <c r="D136" s="3"/>
      <c r="E136" s="3"/>
      <c r="F136" s="3"/>
      <c r="G136" s="3"/>
      <c r="H136" s="3"/>
      <c r="I136" s="3"/>
      <c r="J136" s="3"/>
    </row>
  </sheetData>
  <mergeCells count="11">
    <mergeCell ref="B7:C8"/>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I15"/>
  <sheetViews>
    <sheetView showGridLines="0" view="pageLayout" zoomScaleNormal="100" workbookViewId="0">
      <selection activeCell="F4" sqref="F4"/>
    </sheetView>
  </sheetViews>
  <sheetFormatPr defaultColWidth="9.109375" defaultRowHeight="14.4" x14ac:dyDescent="0.3"/>
  <cols>
    <col min="1" max="1" width="7.6640625" customWidth="1"/>
    <col min="2" max="2" width="55" customWidth="1"/>
    <col min="3" max="3" width="11.6640625" customWidth="1"/>
  </cols>
  <sheetData>
    <row r="1" spans="1:9" ht="42.6" customHeight="1" x14ac:dyDescent="0.35">
      <c r="A1" s="1332" t="s">
        <v>334</v>
      </c>
      <c r="B1" s="1316"/>
      <c r="C1" s="1316"/>
      <c r="D1" s="1316"/>
      <c r="E1" s="1316"/>
      <c r="F1" s="1316"/>
      <c r="G1" s="1316"/>
      <c r="H1" s="1316"/>
      <c r="I1" s="1316"/>
    </row>
    <row r="2" spans="1:9" ht="15.6" x14ac:dyDescent="0.3">
      <c r="A2" s="762" t="s">
        <v>724</v>
      </c>
    </row>
    <row r="3" spans="1:9" x14ac:dyDescent="0.3">
      <c r="A3" s="453"/>
      <c r="B3" s="453"/>
      <c r="C3" s="491"/>
    </row>
    <row r="4" spans="1:9" ht="20.100000000000001" customHeight="1" x14ac:dyDescent="0.3">
      <c r="A4" s="775"/>
      <c r="B4" s="775"/>
      <c r="C4" s="721" t="s">
        <v>499</v>
      </c>
    </row>
    <row r="5" spans="1:9" ht="39" customHeight="1" x14ac:dyDescent="0.3">
      <c r="A5" s="775"/>
      <c r="B5" s="776"/>
      <c r="C5" s="721" t="s">
        <v>1682</v>
      </c>
    </row>
    <row r="6" spans="1:9" ht="26.4" customHeight="1" x14ac:dyDescent="0.3">
      <c r="A6" s="777">
        <v>1</v>
      </c>
      <c r="B6" s="767" t="s">
        <v>1726</v>
      </c>
      <c r="C6" s="764"/>
    </row>
    <row r="7" spans="1:9" ht="20.100000000000001" customHeight="1" x14ac:dyDescent="0.3">
      <c r="A7" s="721">
        <v>2</v>
      </c>
      <c r="B7" s="764" t="s">
        <v>1727</v>
      </c>
      <c r="C7" s="764"/>
    </row>
    <row r="8" spans="1:9" ht="20.100000000000001" customHeight="1" x14ac:dyDescent="0.3">
      <c r="A8" s="721">
        <v>3</v>
      </c>
      <c r="B8" s="764" t="s">
        <v>1728</v>
      </c>
      <c r="C8" s="764"/>
    </row>
    <row r="9" spans="1:9" ht="20.100000000000001" customHeight="1" x14ac:dyDescent="0.3">
      <c r="A9" s="721">
        <v>4</v>
      </c>
      <c r="B9" s="764" t="s">
        <v>1729</v>
      </c>
      <c r="C9" s="764"/>
    </row>
    <row r="10" spans="1:9" ht="20.100000000000001" customHeight="1" x14ac:dyDescent="0.3">
      <c r="A10" s="721">
        <v>5</v>
      </c>
      <c r="B10" s="764" t="s">
        <v>1730</v>
      </c>
      <c r="C10" s="764"/>
    </row>
    <row r="11" spans="1:9" ht="20.100000000000001" customHeight="1" x14ac:dyDescent="0.3">
      <c r="A11" s="721">
        <v>6</v>
      </c>
      <c r="B11" s="764" t="s">
        <v>1731</v>
      </c>
      <c r="C11" s="764"/>
    </row>
    <row r="12" spans="1:9" ht="20.100000000000001" customHeight="1" x14ac:dyDescent="0.3">
      <c r="A12" s="721">
        <v>7</v>
      </c>
      <c r="B12" s="764" t="s">
        <v>1732</v>
      </c>
      <c r="C12" s="764"/>
    </row>
    <row r="13" spans="1:9" ht="20.100000000000001" customHeight="1" x14ac:dyDescent="0.3">
      <c r="A13" s="721">
        <v>8</v>
      </c>
      <c r="B13" s="764" t="s">
        <v>1497</v>
      </c>
      <c r="C13" s="764"/>
    </row>
    <row r="14" spans="1:9" ht="20.100000000000001" customHeight="1" x14ac:dyDescent="0.3">
      <c r="A14" s="777">
        <v>9</v>
      </c>
      <c r="B14" s="767" t="s">
        <v>1733</v>
      </c>
      <c r="C14" s="764"/>
    </row>
    <row r="15" spans="1:9" x14ac:dyDescent="0.3">
      <c r="A15" s="31"/>
      <c r="B15" s="31"/>
      <c r="C15" s="31"/>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D25"/>
  <sheetViews>
    <sheetView showGridLines="0" view="pageLayout" zoomScaleNormal="100" workbookViewId="0">
      <selection activeCell="B7" sqref="B7"/>
    </sheetView>
  </sheetViews>
  <sheetFormatPr defaultColWidth="9.109375" defaultRowHeight="14.4" x14ac:dyDescent="0.3"/>
  <cols>
    <col min="1" max="1" width="9.109375" style="31"/>
    <col min="2" max="2" width="86.6640625" style="31" customWidth="1"/>
    <col min="3" max="3" width="16.33203125" style="31" customWidth="1"/>
    <col min="4" max="4" width="18.6640625" style="31" customWidth="1"/>
    <col min="5" max="16384" width="9.109375" style="31"/>
  </cols>
  <sheetData>
    <row r="1" spans="1:4" ht="18" x14ac:dyDescent="0.35">
      <c r="A1" s="778" t="s">
        <v>338</v>
      </c>
    </row>
    <row r="2" spans="1:4" ht="15.6" x14ac:dyDescent="0.3">
      <c r="A2" s="779" t="s">
        <v>724</v>
      </c>
    </row>
    <row r="3" spans="1:4" ht="20.100000000000001" customHeight="1" x14ac:dyDescent="0.3">
      <c r="A3" s="492"/>
      <c r="B3" s="493"/>
      <c r="C3" s="492"/>
      <c r="D3" s="492"/>
    </row>
    <row r="4" spans="1:4" ht="20.100000000000001" customHeight="1" x14ac:dyDescent="0.3">
      <c r="A4" s="780"/>
      <c r="B4" s="781"/>
      <c r="C4" s="721" t="s">
        <v>499</v>
      </c>
      <c r="D4" s="721" t="s">
        <v>500</v>
      </c>
    </row>
    <row r="5" spans="1:4" ht="30" customHeight="1" x14ac:dyDescent="0.3">
      <c r="A5" s="780"/>
      <c r="B5" s="781"/>
      <c r="C5" s="721" t="s">
        <v>1734</v>
      </c>
      <c r="D5" s="721" t="s">
        <v>1682</v>
      </c>
    </row>
    <row r="6" spans="1:4" ht="20.100000000000001" customHeight="1" x14ac:dyDescent="0.3">
      <c r="A6" s="777">
        <v>1</v>
      </c>
      <c r="B6" s="767" t="s">
        <v>1735</v>
      </c>
      <c r="C6" s="782"/>
      <c r="D6" s="783"/>
    </row>
    <row r="7" spans="1:4" ht="29.25" customHeight="1" x14ac:dyDescent="0.3">
      <c r="A7" s="721">
        <v>2</v>
      </c>
      <c r="B7" s="764" t="s">
        <v>1736</v>
      </c>
      <c r="C7" s="783"/>
      <c r="D7" s="783"/>
    </row>
    <row r="8" spans="1:4" ht="20.100000000000001" customHeight="1" x14ac:dyDescent="0.3">
      <c r="A8" s="721">
        <v>3</v>
      </c>
      <c r="B8" s="764" t="s">
        <v>1737</v>
      </c>
      <c r="C8" s="783"/>
      <c r="D8" s="783"/>
    </row>
    <row r="9" spans="1:4" ht="20.100000000000001" customHeight="1" x14ac:dyDescent="0.3">
      <c r="A9" s="721">
        <v>4</v>
      </c>
      <c r="B9" s="764" t="s">
        <v>1738</v>
      </c>
      <c r="C9" s="783"/>
      <c r="D9" s="783"/>
    </row>
    <row r="10" spans="1:4" ht="20.100000000000001" customHeight="1" x14ac:dyDescent="0.3">
      <c r="A10" s="721">
        <v>5</v>
      </c>
      <c r="B10" s="764" t="s">
        <v>1739</v>
      </c>
      <c r="C10" s="783"/>
      <c r="D10" s="783"/>
    </row>
    <row r="11" spans="1:4" ht="20.100000000000001" customHeight="1" x14ac:dyDescent="0.3">
      <c r="A11" s="721">
        <v>6</v>
      </c>
      <c r="B11" s="764" t="s">
        <v>1740</v>
      </c>
      <c r="C11" s="783"/>
      <c r="D11" s="783"/>
    </row>
    <row r="12" spans="1:4" ht="20.100000000000001" customHeight="1" x14ac:dyDescent="0.3">
      <c r="A12" s="721">
        <v>7</v>
      </c>
      <c r="B12" s="764" t="s">
        <v>1741</v>
      </c>
      <c r="C12" s="783"/>
      <c r="D12" s="782"/>
    </row>
    <row r="13" spans="1:4" ht="20.100000000000001" customHeight="1" x14ac:dyDescent="0.3">
      <c r="A13" s="721">
        <v>8</v>
      </c>
      <c r="B13" s="764" t="s">
        <v>1742</v>
      </c>
      <c r="C13" s="783"/>
      <c r="D13" s="783"/>
    </row>
    <row r="14" spans="1:4" ht="20.100000000000001" customHeight="1" x14ac:dyDescent="0.3">
      <c r="A14" s="721">
        <v>9</v>
      </c>
      <c r="B14" s="764" t="s">
        <v>1743</v>
      </c>
      <c r="C14" s="783"/>
      <c r="D14" s="783"/>
    </row>
    <row r="15" spans="1:4" ht="20.100000000000001" customHeight="1" x14ac:dyDescent="0.3">
      <c r="A15" s="721">
        <v>10</v>
      </c>
      <c r="B15" s="764" t="s">
        <v>1744</v>
      </c>
      <c r="C15" s="783"/>
      <c r="D15" s="783"/>
    </row>
    <row r="16" spans="1:4" ht="20.100000000000001" customHeight="1" x14ac:dyDescent="0.3">
      <c r="A16" s="777">
        <v>11</v>
      </c>
      <c r="B16" s="768" t="s">
        <v>1745</v>
      </c>
      <c r="C16" s="782"/>
      <c r="D16" s="783"/>
    </row>
    <row r="17" spans="1:4" ht="32.25" customHeight="1" x14ac:dyDescent="0.3">
      <c r="A17" s="721">
        <v>12</v>
      </c>
      <c r="B17" s="764" t="s">
        <v>1746</v>
      </c>
      <c r="C17" s="783"/>
      <c r="D17" s="783"/>
    </row>
    <row r="18" spans="1:4" ht="20.100000000000001" customHeight="1" x14ac:dyDescent="0.3">
      <c r="A18" s="721">
        <v>13</v>
      </c>
      <c r="B18" s="764" t="s">
        <v>1737</v>
      </c>
      <c r="C18" s="783"/>
      <c r="D18" s="783"/>
    </row>
    <row r="19" spans="1:4" ht="20.100000000000001" customHeight="1" x14ac:dyDescent="0.3">
      <c r="A19" s="721">
        <v>14</v>
      </c>
      <c r="B19" s="764" t="s">
        <v>1738</v>
      </c>
      <c r="C19" s="783"/>
      <c r="D19" s="783"/>
    </row>
    <row r="20" spans="1:4" ht="20.100000000000001" customHeight="1" x14ac:dyDescent="0.3">
      <c r="A20" s="721">
        <v>15</v>
      </c>
      <c r="B20" s="764" t="s">
        <v>1739</v>
      </c>
      <c r="C20" s="783"/>
      <c r="D20" s="783"/>
    </row>
    <row r="21" spans="1:4" ht="20.100000000000001" customHeight="1" x14ac:dyDescent="0.3">
      <c r="A21" s="721">
        <v>16</v>
      </c>
      <c r="B21" s="764" t="s">
        <v>1740</v>
      </c>
      <c r="C21" s="783"/>
      <c r="D21" s="783"/>
    </row>
    <row r="22" spans="1:4" ht="20.100000000000001" customHeight="1" x14ac:dyDescent="0.3">
      <c r="A22" s="721">
        <v>17</v>
      </c>
      <c r="B22" s="764" t="s">
        <v>1741</v>
      </c>
      <c r="C22" s="783"/>
      <c r="D22" s="784"/>
    </row>
    <row r="23" spans="1:4" ht="20.100000000000001" customHeight="1" x14ac:dyDescent="0.3">
      <c r="A23" s="721">
        <v>18</v>
      </c>
      <c r="B23" s="764" t="s">
        <v>1742</v>
      </c>
      <c r="C23" s="783"/>
      <c r="D23" s="783"/>
    </row>
    <row r="24" spans="1:4" ht="20.100000000000001" customHeight="1" x14ac:dyDescent="0.3">
      <c r="A24" s="721">
        <v>19</v>
      </c>
      <c r="B24" s="764" t="s">
        <v>1743</v>
      </c>
      <c r="C24" s="783"/>
      <c r="D24" s="783"/>
    </row>
    <row r="25" spans="1:4" ht="20.100000000000001" customHeight="1" x14ac:dyDescent="0.3">
      <c r="A25" s="721">
        <v>20</v>
      </c>
      <c r="B25" s="764" t="s">
        <v>1744</v>
      </c>
      <c r="C25" s="783"/>
      <c r="D25" s="783"/>
    </row>
  </sheetData>
  <pageMargins left="0.70866141732283472" right="0.70866141732283472" top="0.74803149606299213" bottom="0.74803149606299213" header="0.31496062992125984" footer="0.31496062992125984"/>
  <pageSetup paperSize="9" scale="90" orientation="landscape" r:id="rId1"/>
  <headerFooter>
    <oddHeader>&amp;CCS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70C0"/>
    <pageSetUpPr fitToPage="1"/>
  </sheetPr>
  <dimension ref="B2:L16"/>
  <sheetViews>
    <sheetView showGridLines="0" zoomScaleNormal="100" workbookViewId="0"/>
  </sheetViews>
  <sheetFormatPr defaultRowHeight="14.4" x14ac:dyDescent="0.3"/>
  <cols>
    <col min="11" max="11" width="11.109375" customWidth="1"/>
    <col min="12" max="12" width="50.33203125" customWidth="1"/>
  </cols>
  <sheetData>
    <row r="2" spans="2:12" x14ac:dyDescent="0.3">
      <c r="B2" t="s">
        <v>346</v>
      </c>
    </row>
    <row r="3" spans="2:12" x14ac:dyDescent="0.3">
      <c r="B3" t="s">
        <v>1747</v>
      </c>
    </row>
    <row r="5" spans="2:12" x14ac:dyDescent="0.3">
      <c r="B5" s="990" t="s">
        <v>343</v>
      </c>
      <c r="C5" s="991"/>
      <c r="D5" s="991"/>
      <c r="E5" s="991"/>
      <c r="F5" s="991"/>
      <c r="G5" s="991"/>
      <c r="H5" s="991"/>
      <c r="I5" s="991"/>
      <c r="J5" s="991"/>
      <c r="K5" s="991"/>
      <c r="L5" s="992"/>
    </row>
    <row r="6" spans="2:12" x14ac:dyDescent="0.3">
      <c r="B6" s="993" t="s">
        <v>349</v>
      </c>
      <c r="C6" s="988"/>
      <c r="D6" s="988"/>
      <c r="E6" s="988"/>
      <c r="F6" s="988"/>
      <c r="G6" s="988"/>
      <c r="H6" s="988"/>
      <c r="I6" s="988"/>
      <c r="J6" s="988"/>
      <c r="K6" s="988"/>
      <c r="L6" s="994"/>
    </row>
    <row r="7" spans="2:12" ht="22.5" customHeight="1" x14ac:dyDescent="0.3">
      <c r="B7" s="993" t="s">
        <v>353</v>
      </c>
      <c r="C7" s="988"/>
      <c r="D7" s="988"/>
      <c r="E7" s="988"/>
      <c r="F7" s="988"/>
      <c r="G7" s="988"/>
      <c r="H7" s="988"/>
      <c r="I7" s="988"/>
      <c r="J7" s="988"/>
      <c r="K7" s="988"/>
      <c r="L7" s="994"/>
    </row>
    <row r="8" spans="2:12" x14ac:dyDescent="0.3">
      <c r="B8" s="993" t="s">
        <v>1748</v>
      </c>
      <c r="C8" s="988"/>
      <c r="D8" s="988"/>
      <c r="E8" s="988"/>
      <c r="F8" s="988"/>
      <c r="G8" s="988"/>
      <c r="H8" s="988"/>
      <c r="I8" s="988"/>
      <c r="J8" s="988"/>
      <c r="K8" s="988"/>
      <c r="L8" s="994"/>
    </row>
    <row r="9" spans="2:12" ht="22.5" customHeight="1" x14ac:dyDescent="0.3">
      <c r="B9" s="993" t="s">
        <v>1749</v>
      </c>
      <c r="C9" s="988"/>
      <c r="D9" s="988"/>
      <c r="E9" s="988"/>
      <c r="F9" s="988"/>
      <c r="G9" s="988"/>
      <c r="H9" s="988"/>
      <c r="I9" s="988"/>
      <c r="J9" s="988"/>
      <c r="K9" s="988"/>
      <c r="L9" s="994"/>
    </row>
    <row r="10" spans="2:12" ht="22.5" customHeight="1" x14ac:dyDescent="0.3">
      <c r="B10" s="995" t="s">
        <v>362</v>
      </c>
      <c r="C10" s="996"/>
      <c r="D10" s="996"/>
      <c r="E10" s="996"/>
      <c r="F10" s="996"/>
      <c r="G10" s="996"/>
      <c r="H10" s="996"/>
      <c r="I10" s="996"/>
      <c r="J10" s="996"/>
      <c r="K10" s="996"/>
      <c r="L10" s="997"/>
    </row>
    <row r="11" spans="2:12" ht="22.5" customHeight="1" x14ac:dyDescent="0.3"/>
    <row r="12" spans="2:12" ht="22.5" customHeight="1" x14ac:dyDescent="0.3">
      <c r="B12" s="989"/>
      <c r="C12" s="989"/>
      <c r="D12" s="989"/>
      <c r="E12" s="989"/>
      <c r="F12" s="989"/>
      <c r="G12" s="989"/>
      <c r="H12" s="989"/>
      <c r="I12" s="989"/>
      <c r="J12" s="989"/>
      <c r="K12" s="989"/>
      <c r="L12" s="989"/>
    </row>
    <row r="13" spans="2:12" ht="22.5" customHeight="1" x14ac:dyDescent="0.3">
      <c r="B13" s="988"/>
      <c r="C13" s="988"/>
      <c r="D13" s="988"/>
      <c r="E13" s="988"/>
      <c r="F13" s="988"/>
      <c r="G13" s="988"/>
      <c r="H13" s="988"/>
      <c r="I13" s="988"/>
      <c r="J13" s="988"/>
      <c r="K13" s="988"/>
      <c r="L13" s="988"/>
    </row>
    <row r="14" spans="2:12" ht="22.5" customHeight="1" x14ac:dyDescent="0.3">
      <c r="B14" s="989"/>
      <c r="C14" s="989"/>
      <c r="D14" s="989"/>
      <c r="E14" s="989"/>
      <c r="F14" s="989"/>
      <c r="G14" s="989"/>
      <c r="H14" s="989"/>
      <c r="I14" s="989"/>
      <c r="J14" s="989"/>
      <c r="K14" s="989"/>
      <c r="L14" s="989"/>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5" tint="0.79998168889431442"/>
    <pageSetUpPr fitToPage="1"/>
  </sheetPr>
  <dimension ref="A1:C16"/>
  <sheetViews>
    <sheetView showGridLines="0" view="pageLayout" zoomScaleNormal="100" workbookViewId="0">
      <selection activeCell="C6" sqref="C6"/>
    </sheetView>
  </sheetViews>
  <sheetFormatPr defaultColWidth="11.44140625" defaultRowHeight="14.4" x14ac:dyDescent="0.3"/>
  <cols>
    <col min="1" max="1" width="15.88671875" customWidth="1"/>
    <col min="2" max="2" width="12.33203125" bestFit="1" customWidth="1"/>
    <col min="3" max="3" width="87.33203125" customWidth="1"/>
  </cols>
  <sheetData>
    <row r="1" spans="1:3" ht="18" x14ac:dyDescent="0.35">
      <c r="A1" s="40" t="s">
        <v>343</v>
      </c>
    </row>
    <row r="2" spans="1:3" x14ac:dyDescent="0.3">
      <c r="A2" t="s">
        <v>620</v>
      </c>
    </row>
    <row r="5" spans="1:3" x14ac:dyDescent="0.3">
      <c r="A5" s="8" t="s">
        <v>621</v>
      </c>
      <c r="B5" s="20" t="s">
        <v>611</v>
      </c>
      <c r="C5" s="41" t="s">
        <v>622</v>
      </c>
    </row>
    <row r="6" spans="1:3" ht="72" x14ac:dyDescent="0.3">
      <c r="A6" s="11" t="s">
        <v>1750</v>
      </c>
      <c r="B6" s="20" t="s">
        <v>614</v>
      </c>
      <c r="C6" s="64" t="s">
        <v>1751</v>
      </c>
    </row>
    <row r="7" spans="1:3" ht="72" x14ac:dyDescent="0.3">
      <c r="A7" s="11" t="s">
        <v>1752</v>
      </c>
      <c r="B7" s="42" t="s">
        <v>617</v>
      </c>
      <c r="C7" s="64" t="s">
        <v>1753</v>
      </c>
    </row>
    <row r="8" spans="1:3" ht="43.2" x14ac:dyDescent="0.3">
      <c r="A8" s="11" t="s">
        <v>1754</v>
      </c>
      <c r="B8" s="20" t="s">
        <v>649</v>
      </c>
      <c r="C8" s="64" t="s">
        <v>1755</v>
      </c>
    </row>
    <row r="9" spans="1:3" ht="115.2" x14ac:dyDescent="0.3">
      <c r="A9" s="11" t="s">
        <v>1756</v>
      </c>
      <c r="B9" s="20" t="s">
        <v>632</v>
      </c>
      <c r="C9" s="64" t="s">
        <v>1757</v>
      </c>
    </row>
    <row r="10" spans="1:3" ht="28.8" x14ac:dyDescent="0.3">
      <c r="A10" s="11" t="s">
        <v>1758</v>
      </c>
      <c r="B10" s="20" t="s">
        <v>634</v>
      </c>
      <c r="C10" s="64" t="s">
        <v>1759</v>
      </c>
    </row>
    <row r="11" spans="1:3" ht="43.2" x14ac:dyDescent="0.3">
      <c r="A11" s="11" t="s">
        <v>1760</v>
      </c>
      <c r="B11" s="20" t="s">
        <v>637</v>
      </c>
      <c r="C11" s="64" t="s">
        <v>1761</v>
      </c>
    </row>
    <row r="12" spans="1:3" ht="28.8" x14ac:dyDescent="0.3">
      <c r="A12" s="11" t="s">
        <v>1762</v>
      </c>
      <c r="B12" s="20" t="s">
        <v>640</v>
      </c>
      <c r="C12" s="64" t="s">
        <v>1763</v>
      </c>
    </row>
    <row r="13" spans="1:3" ht="28.8" x14ac:dyDescent="0.3">
      <c r="A13" s="11" t="s">
        <v>1764</v>
      </c>
      <c r="B13" s="20" t="s">
        <v>759</v>
      </c>
      <c r="C13" s="64" t="s">
        <v>1765</v>
      </c>
    </row>
    <row r="14" spans="1:3" ht="86.4" x14ac:dyDescent="0.3">
      <c r="A14" s="11" t="s">
        <v>1766</v>
      </c>
      <c r="B14" s="20" t="s">
        <v>808</v>
      </c>
      <c r="C14" s="64" t="s">
        <v>1767</v>
      </c>
    </row>
    <row r="16" spans="1:3" x14ac:dyDescent="0.3">
      <c r="B16" s="1333"/>
      <c r="C16" s="1140"/>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Q20"/>
  <sheetViews>
    <sheetView showGridLines="0" zoomScaleNormal="100" workbookViewId="0">
      <selection activeCell="C5" sqref="C5:I5"/>
    </sheetView>
  </sheetViews>
  <sheetFormatPr defaultColWidth="9.109375" defaultRowHeight="14.4" x14ac:dyDescent="0.3"/>
  <cols>
    <col min="1" max="1" width="5.109375" customWidth="1"/>
    <col min="2" max="2" width="35.6640625" customWidth="1"/>
    <col min="3" max="17" width="12.33203125" customWidth="1"/>
  </cols>
  <sheetData>
    <row r="1" spans="1:17" ht="18" x14ac:dyDescent="0.35">
      <c r="A1" s="31"/>
      <c r="B1" s="1336" t="s">
        <v>349</v>
      </c>
      <c r="C1" s="1337"/>
      <c r="D1" s="1337"/>
      <c r="E1" s="1337"/>
      <c r="F1" s="1337"/>
      <c r="G1" s="1337"/>
      <c r="H1" s="1337"/>
      <c r="I1" s="1337"/>
      <c r="J1" s="1337"/>
      <c r="K1" s="1337"/>
      <c r="L1" s="1337"/>
      <c r="M1" s="1337"/>
      <c r="N1" s="1337"/>
      <c r="O1" s="1337"/>
      <c r="P1" s="1337"/>
      <c r="Q1" s="1337"/>
    </row>
    <row r="4" spans="1:17" x14ac:dyDescent="0.3">
      <c r="A4" s="494"/>
      <c r="B4" s="495"/>
      <c r="C4" s="363" t="s">
        <v>499</v>
      </c>
      <c r="D4" s="363" t="s">
        <v>500</v>
      </c>
      <c r="E4" s="363" t="s">
        <v>501</v>
      </c>
      <c r="F4" s="363" t="s">
        <v>539</v>
      </c>
      <c r="G4" s="363" t="s">
        <v>540</v>
      </c>
      <c r="H4" s="363" t="s">
        <v>661</v>
      </c>
      <c r="I4" s="363" t="s">
        <v>662</v>
      </c>
      <c r="J4" s="363" t="s">
        <v>695</v>
      </c>
      <c r="K4" s="363" t="s">
        <v>984</v>
      </c>
      <c r="L4" s="363" t="s">
        <v>985</v>
      </c>
      <c r="M4" s="363" t="s">
        <v>986</v>
      </c>
      <c r="N4" s="363" t="s">
        <v>987</v>
      </c>
      <c r="O4" s="363" t="s">
        <v>988</v>
      </c>
      <c r="P4" s="363" t="s">
        <v>1275</v>
      </c>
      <c r="Q4" s="363" t="s">
        <v>1276</v>
      </c>
    </row>
    <row r="5" spans="1:17" x14ac:dyDescent="0.3">
      <c r="A5" s="494"/>
      <c r="B5" s="495"/>
      <c r="C5" s="1338" t="s">
        <v>1768</v>
      </c>
      <c r="D5" s="1338"/>
      <c r="E5" s="1338"/>
      <c r="F5" s="1338"/>
      <c r="G5" s="1338"/>
      <c r="H5" s="1338"/>
      <c r="I5" s="1338"/>
      <c r="J5" s="1338" t="s">
        <v>1769</v>
      </c>
      <c r="K5" s="1338"/>
      <c r="L5" s="1338"/>
      <c r="M5" s="1338"/>
      <c r="N5" s="1338" t="s">
        <v>1770</v>
      </c>
      <c r="O5" s="1338"/>
      <c r="P5" s="1338"/>
      <c r="Q5" s="1338"/>
    </row>
    <row r="6" spans="1:17" x14ac:dyDescent="0.3">
      <c r="A6" s="494"/>
      <c r="B6" s="495"/>
      <c r="C6" s="1339" t="s">
        <v>1771</v>
      </c>
      <c r="D6" s="1340"/>
      <c r="E6" s="1340"/>
      <c r="F6" s="1341"/>
      <c r="G6" s="1342" t="s">
        <v>1772</v>
      </c>
      <c r="H6" s="1338"/>
      <c r="I6" s="496" t="s">
        <v>1773</v>
      </c>
      <c r="J6" s="1338" t="s">
        <v>1771</v>
      </c>
      <c r="K6" s="1338"/>
      <c r="L6" s="1334" t="s">
        <v>1772</v>
      </c>
      <c r="M6" s="496" t="s">
        <v>1773</v>
      </c>
      <c r="N6" s="1338" t="s">
        <v>1771</v>
      </c>
      <c r="O6" s="1338"/>
      <c r="P6" s="1334" t="s">
        <v>1772</v>
      </c>
      <c r="Q6" s="496" t="s">
        <v>1773</v>
      </c>
    </row>
    <row r="7" spans="1:17" x14ac:dyDescent="0.3">
      <c r="A7" s="494"/>
      <c r="B7" s="495"/>
      <c r="C7" s="1344" t="s">
        <v>1774</v>
      </c>
      <c r="D7" s="1341"/>
      <c r="E7" s="1344" t="s">
        <v>1775</v>
      </c>
      <c r="F7" s="1341"/>
      <c r="G7" s="1343"/>
      <c r="H7" s="1324" t="s">
        <v>1776</v>
      </c>
      <c r="I7" s="1343"/>
      <c r="J7" s="1334" t="s">
        <v>1774</v>
      </c>
      <c r="K7" s="1334" t="s">
        <v>1775</v>
      </c>
      <c r="L7" s="1343"/>
      <c r="M7" s="1343"/>
      <c r="N7" s="1334" t="s">
        <v>1774</v>
      </c>
      <c r="O7" s="1334" t="s">
        <v>1775</v>
      </c>
      <c r="P7" s="1343"/>
      <c r="Q7" s="1343"/>
    </row>
    <row r="8" spans="1:17" ht="43.2" x14ac:dyDescent="0.3">
      <c r="A8" s="497"/>
      <c r="B8" s="498"/>
      <c r="C8" s="499"/>
      <c r="D8" s="376" t="s">
        <v>1776</v>
      </c>
      <c r="E8" s="499"/>
      <c r="F8" s="376" t="s">
        <v>1776</v>
      </c>
      <c r="G8" s="1335"/>
      <c r="H8" s="1325"/>
      <c r="I8" s="1335"/>
      <c r="J8" s="1335"/>
      <c r="K8" s="1335"/>
      <c r="L8" s="1335"/>
      <c r="M8" s="1335"/>
      <c r="N8" s="1335"/>
      <c r="O8" s="1335"/>
      <c r="P8" s="1335"/>
      <c r="Q8" s="1335"/>
    </row>
    <row r="9" spans="1:17" x14ac:dyDescent="0.3">
      <c r="A9" s="500">
        <v>1</v>
      </c>
      <c r="B9" s="501" t="s">
        <v>1777</v>
      </c>
      <c r="C9" s="499"/>
      <c r="D9" s="363"/>
      <c r="E9" s="499"/>
      <c r="F9" s="363"/>
      <c r="G9" s="488"/>
      <c r="H9" s="488"/>
      <c r="I9" s="488"/>
      <c r="J9" s="488"/>
      <c r="K9" s="488"/>
      <c r="L9" s="488"/>
      <c r="M9" s="488"/>
      <c r="N9" s="488"/>
      <c r="O9" s="488"/>
      <c r="P9" s="488"/>
      <c r="Q9" s="488"/>
    </row>
    <row r="10" spans="1:17" x14ac:dyDescent="0.3">
      <c r="A10" s="122">
        <v>2</v>
      </c>
      <c r="B10" s="502" t="s">
        <v>1778</v>
      </c>
      <c r="C10" s="363"/>
      <c r="D10" s="363"/>
      <c r="E10" s="363"/>
      <c r="F10" s="363"/>
      <c r="G10" s="363"/>
      <c r="H10" s="363"/>
      <c r="I10" s="363"/>
      <c r="J10" s="363"/>
      <c r="K10" s="363"/>
      <c r="L10" s="363"/>
      <c r="M10" s="363"/>
      <c r="N10" s="363"/>
      <c r="O10" s="363"/>
      <c r="P10" s="363"/>
      <c r="Q10" s="363"/>
    </row>
    <row r="11" spans="1:17" x14ac:dyDescent="0.3">
      <c r="A11" s="122">
        <v>3</v>
      </c>
      <c r="B11" s="172" t="s">
        <v>1779</v>
      </c>
      <c r="C11" s="172"/>
      <c r="D11" s="172"/>
      <c r="E11" s="172"/>
      <c r="F11" s="172"/>
      <c r="G11" s="172"/>
      <c r="H11" s="172"/>
      <c r="I11" s="172"/>
      <c r="J11" s="172"/>
      <c r="K11" s="172"/>
      <c r="L11" s="172"/>
      <c r="M11" s="172"/>
      <c r="N11" s="172"/>
      <c r="O11" s="172"/>
      <c r="P11" s="172"/>
      <c r="Q11" s="172"/>
    </row>
    <row r="12" spans="1:17" x14ac:dyDescent="0.3">
      <c r="A12" s="122">
        <v>4</v>
      </c>
      <c r="B12" s="172" t="s">
        <v>1780</v>
      </c>
      <c r="C12" s="172"/>
      <c r="D12" s="172"/>
      <c r="E12" s="172"/>
      <c r="F12" s="172"/>
      <c r="G12" s="172"/>
      <c r="H12" s="172"/>
      <c r="I12" s="172"/>
      <c r="J12" s="172"/>
      <c r="K12" s="172"/>
      <c r="L12" s="172"/>
      <c r="M12" s="172"/>
      <c r="N12" s="172"/>
      <c r="O12" s="172"/>
      <c r="P12" s="172"/>
      <c r="Q12" s="172"/>
    </row>
    <row r="13" spans="1:17" x14ac:dyDescent="0.3">
      <c r="A13" s="122">
        <v>5</v>
      </c>
      <c r="B13" s="172" t="s">
        <v>1781</v>
      </c>
      <c r="C13" s="172"/>
      <c r="D13" s="172"/>
      <c r="E13" s="172"/>
      <c r="F13" s="172"/>
      <c r="G13" s="172"/>
      <c r="H13" s="172"/>
      <c r="I13" s="172"/>
      <c r="J13" s="172"/>
      <c r="K13" s="172"/>
      <c r="L13" s="172"/>
      <c r="M13" s="172"/>
      <c r="N13" s="172"/>
      <c r="O13" s="172"/>
      <c r="P13" s="172"/>
      <c r="Q13" s="172"/>
    </row>
    <row r="14" spans="1:17" x14ac:dyDescent="0.3">
      <c r="A14" s="122">
        <v>6</v>
      </c>
      <c r="B14" s="172" t="s">
        <v>1782</v>
      </c>
      <c r="C14" s="172"/>
      <c r="D14" s="172"/>
      <c r="E14" s="172"/>
      <c r="F14" s="172"/>
      <c r="G14" s="172"/>
      <c r="H14" s="172"/>
      <c r="I14" s="172"/>
      <c r="J14" s="172"/>
      <c r="K14" s="172"/>
      <c r="L14" s="172"/>
      <c r="M14" s="172"/>
      <c r="N14" s="172"/>
      <c r="O14" s="172"/>
      <c r="P14" s="172"/>
      <c r="Q14" s="172"/>
    </row>
    <row r="15" spans="1:17" x14ac:dyDescent="0.3">
      <c r="A15" s="122">
        <v>7</v>
      </c>
      <c r="B15" s="370" t="s">
        <v>1783</v>
      </c>
      <c r="C15" s="363"/>
      <c r="D15" s="363"/>
      <c r="E15" s="363"/>
      <c r="F15" s="363"/>
      <c r="G15" s="363"/>
      <c r="H15" s="363"/>
      <c r="I15" s="363"/>
      <c r="J15" s="363"/>
      <c r="K15" s="363"/>
      <c r="L15" s="363"/>
      <c r="M15" s="363"/>
      <c r="N15" s="363"/>
      <c r="O15" s="363"/>
      <c r="P15" s="363"/>
      <c r="Q15" s="363"/>
    </row>
    <row r="16" spans="1:17" x14ac:dyDescent="0.3">
      <c r="A16" s="122">
        <v>8</v>
      </c>
      <c r="B16" s="172" t="s">
        <v>1784</v>
      </c>
      <c r="C16" s="172"/>
      <c r="D16" s="172"/>
      <c r="E16" s="172"/>
      <c r="F16" s="172"/>
      <c r="G16" s="172"/>
      <c r="H16" s="172"/>
      <c r="I16" s="172"/>
      <c r="J16" s="172"/>
      <c r="K16" s="172"/>
      <c r="L16" s="172"/>
      <c r="M16" s="172"/>
      <c r="N16" s="172"/>
      <c r="O16" s="172"/>
      <c r="P16" s="172"/>
      <c r="Q16" s="172"/>
    </row>
    <row r="17" spans="1:17" x14ac:dyDescent="0.3">
      <c r="A17" s="122">
        <v>9</v>
      </c>
      <c r="B17" s="172" t="s">
        <v>1785</v>
      </c>
      <c r="C17" s="172"/>
      <c r="D17" s="172"/>
      <c r="E17" s="172"/>
      <c r="F17" s="172"/>
      <c r="G17" s="172"/>
      <c r="H17" s="172"/>
      <c r="I17" s="172"/>
      <c r="J17" s="172"/>
      <c r="K17" s="172"/>
      <c r="L17" s="172"/>
      <c r="M17" s="172"/>
      <c r="N17" s="172"/>
      <c r="O17" s="172"/>
      <c r="P17" s="172"/>
      <c r="Q17" s="172"/>
    </row>
    <row r="18" spans="1:17" x14ac:dyDescent="0.3">
      <c r="A18" s="122">
        <v>10</v>
      </c>
      <c r="B18" s="172" t="s">
        <v>1786</v>
      </c>
      <c r="C18" s="172"/>
      <c r="D18" s="172"/>
      <c r="E18" s="172"/>
      <c r="F18" s="172"/>
      <c r="G18" s="172"/>
      <c r="H18" s="172"/>
      <c r="I18" s="172"/>
      <c r="J18" s="172"/>
      <c r="K18" s="172"/>
      <c r="L18" s="172"/>
      <c r="M18" s="172"/>
      <c r="N18" s="172"/>
      <c r="O18" s="172"/>
      <c r="P18" s="172"/>
      <c r="Q18" s="172"/>
    </row>
    <row r="19" spans="1:17" x14ac:dyDescent="0.3">
      <c r="A19" s="122">
        <v>11</v>
      </c>
      <c r="B19" s="172" t="s">
        <v>1787</v>
      </c>
      <c r="C19" s="172"/>
      <c r="D19" s="172"/>
      <c r="E19" s="172"/>
      <c r="F19" s="172"/>
      <c r="G19" s="172"/>
      <c r="H19" s="172"/>
      <c r="I19" s="172"/>
      <c r="J19" s="172"/>
      <c r="K19" s="172"/>
      <c r="L19" s="172"/>
      <c r="M19" s="172"/>
      <c r="N19" s="172"/>
      <c r="O19" s="172"/>
      <c r="P19" s="172"/>
      <c r="Q19" s="172"/>
    </row>
    <row r="20" spans="1:17" x14ac:dyDescent="0.3">
      <c r="A20" s="122">
        <v>12</v>
      </c>
      <c r="B20" s="172" t="s">
        <v>1782</v>
      </c>
      <c r="C20" s="172"/>
      <c r="D20" s="172"/>
      <c r="E20" s="172"/>
      <c r="F20" s="172"/>
      <c r="G20" s="172"/>
      <c r="H20" s="172"/>
      <c r="I20" s="172"/>
      <c r="J20" s="172"/>
      <c r="K20" s="172"/>
      <c r="L20" s="172"/>
      <c r="M20" s="172"/>
      <c r="N20" s="172"/>
      <c r="O20" s="172"/>
      <c r="P20" s="172"/>
      <c r="Q20" s="172"/>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N19"/>
  <sheetViews>
    <sheetView showGridLines="0" view="pageLayout" zoomScaleNormal="100" workbookViewId="0">
      <selection activeCell="B8" sqref="B8"/>
    </sheetView>
  </sheetViews>
  <sheetFormatPr defaultColWidth="9.109375" defaultRowHeight="14.4" x14ac:dyDescent="0.3"/>
  <cols>
    <col min="1" max="1" width="5.33203125" customWidth="1"/>
    <col min="2" max="2" width="35.88671875" customWidth="1"/>
    <col min="3" max="12" width="12.33203125" customWidth="1"/>
    <col min="13" max="13" width="15.88671875" customWidth="1"/>
  </cols>
  <sheetData>
    <row r="1" spans="1:14" ht="18" x14ac:dyDescent="0.35">
      <c r="B1" s="449" t="s">
        <v>353</v>
      </c>
      <c r="C1" s="40"/>
      <c r="D1" s="40"/>
      <c r="E1" s="40"/>
      <c r="F1" s="40"/>
      <c r="G1" s="40"/>
      <c r="H1" s="40"/>
      <c r="I1" s="40"/>
      <c r="J1" s="40"/>
      <c r="K1" s="40"/>
      <c r="L1" s="40"/>
      <c r="M1" s="40"/>
    </row>
    <row r="4" spans="1:14" x14ac:dyDescent="0.3">
      <c r="A4" s="494"/>
      <c r="B4" s="495"/>
      <c r="C4" s="363" t="s">
        <v>499</v>
      </c>
      <c r="D4" s="363" t="s">
        <v>500</v>
      </c>
      <c r="E4" s="363" t="s">
        <v>501</v>
      </c>
      <c r="F4" s="363" t="s">
        <v>539</v>
      </c>
      <c r="G4" s="363" t="s">
        <v>540</v>
      </c>
      <c r="H4" s="363" t="s">
        <v>661</v>
      </c>
      <c r="I4" s="363" t="s">
        <v>662</v>
      </c>
      <c r="J4" s="363" t="s">
        <v>695</v>
      </c>
      <c r="K4" s="363" t="s">
        <v>984</v>
      </c>
      <c r="L4" s="363" t="s">
        <v>985</v>
      </c>
      <c r="M4" s="363" t="s">
        <v>986</v>
      </c>
      <c r="N4" s="363" t="s">
        <v>987</v>
      </c>
    </row>
    <row r="5" spans="1:14" x14ac:dyDescent="0.3">
      <c r="A5" s="494"/>
      <c r="B5" s="495"/>
      <c r="C5" s="1338" t="s">
        <v>1768</v>
      </c>
      <c r="D5" s="1338"/>
      <c r="E5" s="1338"/>
      <c r="F5" s="1338"/>
      <c r="G5" s="1338" t="s">
        <v>1769</v>
      </c>
      <c r="H5" s="1338"/>
      <c r="I5" s="1338"/>
      <c r="J5" s="1338"/>
      <c r="K5" s="1338" t="s">
        <v>1770</v>
      </c>
      <c r="L5" s="1338"/>
      <c r="M5" s="1338"/>
      <c r="N5" s="1338"/>
    </row>
    <row r="6" spans="1:14" x14ac:dyDescent="0.3">
      <c r="A6" s="494"/>
      <c r="B6" s="495"/>
      <c r="C6" s="1339" t="s">
        <v>1771</v>
      </c>
      <c r="D6" s="1340"/>
      <c r="E6" s="1334" t="s">
        <v>1772</v>
      </c>
      <c r="F6" s="496" t="s">
        <v>1773</v>
      </c>
      <c r="G6" s="1338" t="s">
        <v>1771</v>
      </c>
      <c r="H6" s="1338"/>
      <c r="I6" s="1334" t="s">
        <v>1772</v>
      </c>
      <c r="J6" s="496" t="s">
        <v>1773</v>
      </c>
      <c r="K6" s="1338" t="s">
        <v>1771</v>
      </c>
      <c r="L6" s="1338"/>
      <c r="M6" s="1334" t="s">
        <v>1772</v>
      </c>
      <c r="N6" s="496" t="s">
        <v>1773</v>
      </c>
    </row>
    <row r="7" spans="1:14" x14ac:dyDescent="0.3">
      <c r="A7" s="497"/>
      <c r="B7" s="498"/>
      <c r="C7" s="503" t="s">
        <v>1774</v>
      </c>
      <c r="D7" s="503" t="s">
        <v>1775</v>
      </c>
      <c r="E7" s="1335"/>
      <c r="F7" s="488"/>
      <c r="G7" s="504" t="s">
        <v>1774</v>
      </c>
      <c r="H7" s="504" t="s">
        <v>1775</v>
      </c>
      <c r="I7" s="1335"/>
      <c r="J7" s="488"/>
      <c r="K7" s="504" t="s">
        <v>1774</v>
      </c>
      <c r="L7" s="504" t="s">
        <v>1775</v>
      </c>
      <c r="M7" s="1335"/>
      <c r="N7" s="488"/>
    </row>
    <row r="8" spans="1:14" x14ac:dyDescent="0.3">
      <c r="A8" s="500">
        <v>1</v>
      </c>
      <c r="B8" s="501" t="s">
        <v>1777</v>
      </c>
      <c r="C8" s="503"/>
      <c r="D8" s="503"/>
      <c r="E8" s="488"/>
      <c r="F8" s="504"/>
      <c r="G8" s="504"/>
      <c r="H8" s="504"/>
      <c r="I8" s="488"/>
      <c r="J8" s="504"/>
      <c r="K8" s="504"/>
      <c r="L8" s="504"/>
      <c r="M8" s="488"/>
      <c r="N8" s="504"/>
    </row>
    <row r="9" spans="1:14" x14ac:dyDescent="0.3">
      <c r="A9" s="122">
        <v>2</v>
      </c>
      <c r="B9" s="505" t="s">
        <v>1778</v>
      </c>
      <c r="C9" s="363"/>
      <c r="D9" s="363"/>
      <c r="E9" s="363"/>
      <c r="F9" s="363"/>
      <c r="G9" s="363"/>
      <c r="H9" s="363"/>
      <c r="I9" s="363"/>
      <c r="J9" s="363"/>
      <c r="K9" s="363"/>
      <c r="L9" s="363"/>
      <c r="M9" s="363"/>
      <c r="N9" s="363"/>
    </row>
    <row r="10" spans="1:14" x14ac:dyDescent="0.3">
      <c r="A10" s="122">
        <v>3</v>
      </c>
      <c r="B10" s="506" t="s">
        <v>1779</v>
      </c>
      <c r="C10" s="172"/>
      <c r="D10" s="172"/>
      <c r="E10" s="172"/>
      <c r="F10" s="172"/>
      <c r="G10" s="172"/>
      <c r="H10" s="172"/>
      <c r="I10" s="172"/>
      <c r="J10" s="172"/>
      <c r="K10" s="172"/>
      <c r="L10" s="172"/>
      <c r="M10" s="172"/>
      <c r="N10" s="172"/>
    </row>
    <row r="11" spans="1:14" x14ac:dyDescent="0.3">
      <c r="A11" s="122">
        <v>4</v>
      </c>
      <c r="B11" s="506" t="s">
        <v>1780</v>
      </c>
      <c r="C11" s="172"/>
      <c r="D11" s="172"/>
      <c r="E11" s="172"/>
      <c r="F11" s="172"/>
      <c r="G11" s="172"/>
      <c r="H11" s="172"/>
      <c r="I11" s="172"/>
      <c r="J11" s="172"/>
      <c r="K11" s="172"/>
      <c r="L11" s="172"/>
      <c r="M11" s="172"/>
      <c r="N11" s="172"/>
    </row>
    <row r="12" spans="1:14" x14ac:dyDescent="0.3">
      <c r="A12" s="122">
        <v>5</v>
      </c>
      <c r="B12" s="506" t="s">
        <v>1781</v>
      </c>
      <c r="C12" s="172"/>
      <c r="D12" s="172"/>
      <c r="E12" s="172"/>
      <c r="F12" s="172"/>
      <c r="G12" s="172"/>
      <c r="H12" s="172"/>
      <c r="I12" s="172"/>
      <c r="J12" s="172"/>
      <c r="K12" s="172"/>
      <c r="L12" s="172"/>
      <c r="M12" s="172"/>
      <c r="N12" s="172"/>
    </row>
    <row r="13" spans="1:14" x14ac:dyDescent="0.3">
      <c r="A13" s="122">
        <v>6</v>
      </c>
      <c r="B13" s="506" t="s">
        <v>1782</v>
      </c>
      <c r="C13" s="172"/>
      <c r="D13" s="172"/>
      <c r="E13" s="172"/>
      <c r="F13" s="172"/>
      <c r="G13" s="172"/>
      <c r="H13" s="172"/>
      <c r="I13" s="172"/>
      <c r="J13" s="172"/>
      <c r="K13" s="172"/>
      <c r="L13" s="172"/>
      <c r="M13" s="172"/>
      <c r="N13" s="172"/>
    </row>
    <row r="14" spans="1:14" ht="15.75" customHeight="1" x14ac:dyDescent="0.3">
      <c r="A14" s="122">
        <v>7</v>
      </c>
      <c r="B14" s="505" t="s">
        <v>1783</v>
      </c>
      <c r="C14" s="363"/>
      <c r="D14" s="363"/>
      <c r="E14" s="363"/>
      <c r="F14" s="363"/>
      <c r="G14" s="363"/>
      <c r="H14" s="363"/>
      <c r="I14" s="363"/>
      <c r="J14" s="363"/>
      <c r="K14" s="363"/>
      <c r="L14" s="363"/>
      <c r="M14" s="363"/>
      <c r="N14" s="363"/>
    </row>
    <row r="15" spans="1:14" x14ac:dyDescent="0.3">
      <c r="A15" s="122">
        <v>8</v>
      </c>
      <c r="B15" s="506" t="s">
        <v>1784</v>
      </c>
      <c r="C15" s="172"/>
      <c r="D15" s="172"/>
      <c r="E15" s="172"/>
      <c r="F15" s="172"/>
      <c r="G15" s="172"/>
      <c r="H15" s="172"/>
      <c r="I15" s="172"/>
      <c r="J15" s="172"/>
      <c r="K15" s="172"/>
      <c r="L15" s="172"/>
      <c r="M15" s="172"/>
      <c r="N15" s="172"/>
    </row>
    <row r="16" spans="1:14" x14ac:dyDescent="0.3">
      <c r="A16" s="122">
        <v>9</v>
      </c>
      <c r="B16" s="506" t="s">
        <v>1785</v>
      </c>
      <c r="C16" s="172"/>
      <c r="D16" s="172"/>
      <c r="E16" s="172"/>
      <c r="F16" s="172"/>
      <c r="G16" s="172"/>
      <c r="H16" s="172"/>
      <c r="I16" s="172"/>
      <c r="J16" s="172"/>
      <c r="K16" s="172"/>
      <c r="L16" s="172"/>
      <c r="M16" s="172"/>
      <c r="N16" s="172"/>
    </row>
    <row r="17" spans="1:14" x14ac:dyDescent="0.3">
      <c r="A17" s="122">
        <v>10</v>
      </c>
      <c r="B17" s="506" t="s">
        <v>1786</v>
      </c>
      <c r="C17" s="172"/>
      <c r="D17" s="172"/>
      <c r="E17" s="172"/>
      <c r="F17" s="172"/>
      <c r="G17" s="172"/>
      <c r="H17" s="172"/>
      <c r="I17" s="172"/>
      <c r="J17" s="172"/>
      <c r="K17" s="172"/>
      <c r="L17" s="172"/>
      <c r="M17" s="172"/>
      <c r="N17" s="172"/>
    </row>
    <row r="18" spans="1:14" x14ac:dyDescent="0.3">
      <c r="A18" s="122">
        <v>11</v>
      </c>
      <c r="B18" s="506" t="s">
        <v>1787</v>
      </c>
      <c r="C18" s="172"/>
      <c r="D18" s="172"/>
      <c r="E18" s="172"/>
      <c r="F18" s="172"/>
      <c r="G18" s="172"/>
      <c r="H18" s="172"/>
      <c r="I18" s="172"/>
      <c r="J18" s="172"/>
      <c r="K18" s="172"/>
      <c r="L18" s="172"/>
      <c r="M18" s="172"/>
      <c r="N18" s="172"/>
    </row>
    <row r="19" spans="1:14" x14ac:dyDescent="0.3">
      <c r="A19" s="122">
        <v>12</v>
      </c>
      <c r="B19" s="506" t="s">
        <v>1782</v>
      </c>
      <c r="C19" s="172"/>
      <c r="D19" s="172"/>
      <c r="E19" s="172"/>
      <c r="F19" s="172"/>
      <c r="G19" s="172"/>
      <c r="H19" s="172"/>
      <c r="I19" s="172"/>
      <c r="J19" s="172"/>
      <c r="K19" s="172"/>
      <c r="L19" s="172"/>
      <c r="M19" s="172"/>
      <c r="N19" s="172"/>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x14ac:dyDescent="0.3"/>
  <cols>
    <col min="1" max="1" width="5.109375" customWidth="1"/>
    <col min="2" max="3" width="13.6640625" customWidth="1"/>
    <col min="4" max="20" width="13.44140625" customWidth="1"/>
  </cols>
  <sheetData>
    <row r="1" spans="1:20" ht="18" x14ac:dyDescent="0.35">
      <c r="B1" s="449" t="s">
        <v>355</v>
      </c>
    </row>
    <row r="2" spans="1:20" ht="18" x14ac:dyDescent="0.35">
      <c r="B2" s="507"/>
      <c r="C2" s="508"/>
      <c r="D2" s="508"/>
      <c r="E2" s="508"/>
      <c r="F2" s="508"/>
      <c r="G2" s="508"/>
      <c r="H2" s="508"/>
      <c r="I2" s="508"/>
      <c r="J2" s="508"/>
      <c r="K2" s="508"/>
      <c r="L2" s="59"/>
      <c r="M2" s="59"/>
    </row>
    <row r="4" spans="1:20" x14ac:dyDescent="0.3">
      <c r="A4" s="31"/>
      <c r="B4" s="31"/>
      <c r="C4" s="31"/>
      <c r="D4" s="363" t="s">
        <v>499</v>
      </c>
      <c r="E4" s="363" t="s">
        <v>500</v>
      </c>
      <c r="F4" s="363" t="s">
        <v>501</v>
      </c>
      <c r="G4" s="363" t="s">
        <v>539</v>
      </c>
      <c r="H4" s="363" t="s">
        <v>540</v>
      </c>
      <c r="I4" s="363" t="s">
        <v>661</v>
      </c>
      <c r="J4" s="363" t="s">
        <v>662</v>
      </c>
      <c r="K4" s="363" t="s">
        <v>695</v>
      </c>
      <c r="L4" s="363" t="s">
        <v>984</v>
      </c>
      <c r="M4" s="363" t="s">
        <v>985</v>
      </c>
      <c r="N4" s="363" t="s">
        <v>986</v>
      </c>
      <c r="O4" s="363" t="s">
        <v>987</v>
      </c>
      <c r="P4" s="363" t="s">
        <v>988</v>
      </c>
      <c r="Q4" s="363" t="s">
        <v>1275</v>
      </c>
      <c r="R4" s="363" t="s">
        <v>1276</v>
      </c>
      <c r="S4" s="363" t="s">
        <v>1788</v>
      </c>
      <c r="T4" s="363" t="s">
        <v>1789</v>
      </c>
    </row>
    <row r="5" spans="1:20" x14ac:dyDescent="0.3">
      <c r="A5" s="31"/>
      <c r="B5" s="31"/>
      <c r="C5" s="31"/>
      <c r="D5" s="1346" t="s">
        <v>1790</v>
      </c>
      <c r="E5" s="1338"/>
      <c r="F5" s="1338"/>
      <c r="G5" s="1338"/>
      <c r="H5" s="1338"/>
      <c r="I5" s="1338" t="s">
        <v>1791</v>
      </c>
      <c r="J5" s="1338"/>
      <c r="K5" s="1338"/>
      <c r="L5" s="1338"/>
      <c r="M5" s="1338" t="s">
        <v>1792</v>
      </c>
      <c r="N5" s="1338"/>
      <c r="O5" s="1338"/>
      <c r="P5" s="1338"/>
      <c r="Q5" s="1338" t="s">
        <v>1793</v>
      </c>
      <c r="R5" s="1338"/>
      <c r="S5" s="1338"/>
      <c r="T5" s="1338"/>
    </row>
    <row r="6" spans="1:20" s="72" customFormat="1" ht="28.8" x14ac:dyDescent="0.3">
      <c r="A6" s="494"/>
      <c r="B6" s="494"/>
      <c r="C6" s="494"/>
      <c r="D6" s="509" t="s">
        <v>1794</v>
      </c>
      <c r="E6" s="509" t="s">
        <v>1795</v>
      </c>
      <c r="F6" s="509" t="s">
        <v>1796</v>
      </c>
      <c r="G6" s="509" t="s">
        <v>1797</v>
      </c>
      <c r="H6" s="509" t="s">
        <v>1798</v>
      </c>
      <c r="I6" s="509" t="s">
        <v>1799</v>
      </c>
      <c r="J6" s="509" t="s">
        <v>1800</v>
      </c>
      <c r="K6" s="509" t="s">
        <v>1801</v>
      </c>
      <c r="L6" s="510" t="s">
        <v>1798</v>
      </c>
      <c r="M6" s="509" t="s">
        <v>1799</v>
      </c>
      <c r="N6" s="509" t="s">
        <v>1800</v>
      </c>
      <c r="O6" s="509" t="s">
        <v>1801</v>
      </c>
      <c r="P6" s="510" t="s">
        <v>1802</v>
      </c>
      <c r="Q6" s="509" t="s">
        <v>1799</v>
      </c>
      <c r="R6" s="509" t="s">
        <v>1800</v>
      </c>
      <c r="S6" s="509" t="s">
        <v>1801</v>
      </c>
      <c r="T6" s="510" t="s">
        <v>1802</v>
      </c>
    </row>
    <row r="7" spans="1:20" x14ac:dyDescent="0.3">
      <c r="A7" s="511">
        <v>1</v>
      </c>
      <c r="B7" s="1347" t="s">
        <v>1777</v>
      </c>
      <c r="C7" s="1347"/>
      <c r="D7" s="172"/>
      <c r="E7" s="172"/>
      <c r="F7" s="172"/>
      <c r="G7" s="172"/>
      <c r="H7" s="172"/>
      <c r="I7" s="172"/>
      <c r="J7" s="172"/>
      <c r="K7" s="172"/>
      <c r="L7" s="172"/>
      <c r="M7" s="172"/>
      <c r="N7" s="172"/>
      <c r="O7" s="172"/>
      <c r="P7" s="172"/>
      <c r="Q7" s="172"/>
      <c r="R7" s="172"/>
      <c r="S7" s="172"/>
      <c r="T7" s="172"/>
    </row>
    <row r="8" spans="1:20" x14ac:dyDescent="0.3">
      <c r="A8" s="363">
        <v>2</v>
      </c>
      <c r="B8" s="1345" t="s">
        <v>1803</v>
      </c>
      <c r="C8" s="1345"/>
      <c r="D8" s="172"/>
      <c r="E8" s="172"/>
      <c r="F8" s="172"/>
      <c r="G8" s="172"/>
      <c r="H8" s="172"/>
      <c r="I8" s="172"/>
      <c r="J8" s="172"/>
      <c r="K8" s="172"/>
      <c r="L8" s="172"/>
      <c r="M8" s="172"/>
      <c r="N8" s="172"/>
      <c r="O8" s="172"/>
      <c r="P8" s="172"/>
      <c r="Q8" s="172"/>
      <c r="R8" s="172"/>
      <c r="S8" s="172"/>
      <c r="T8" s="172"/>
    </row>
    <row r="9" spans="1:20" x14ac:dyDescent="0.3">
      <c r="A9" s="363">
        <v>3</v>
      </c>
      <c r="B9" s="1345" t="s">
        <v>1804</v>
      </c>
      <c r="C9" s="1345"/>
      <c r="D9" s="172"/>
      <c r="E9" s="172"/>
      <c r="F9" s="172"/>
      <c r="G9" s="172"/>
      <c r="H9" s="172"/>
      <c r="I9" s="172"/>
      <c r="J9" s="172"/>
      <c r="K9" s="172"/>
      <c r="L9" s="172"/>
      <c r="M9" s="172"/>
      <c r="N9" s="172"/>
      <c r="O9" s="172"/>
      <c r="P9" s="172"/>
      <c r="Q9" s="172"/>
      <c r="R9" s="172"/>
      <c r="S9" s="172"/>
      <c r="T9" s="172"/>
    </row>
    <row r="10" spans="1:20" x14ac:dyDescent="0.3">
      <c r="A10" s="363">
        <v>4</v>
      </c>
      <c r="B10" s="1345" t="s">
        <v>1805</v>
      </c>
      <c r="C10" s="1345"/>
      <c r="D10" s="172"/>
      <c r="E10" s="172"/>
      <c r="F10" s="172"/>
      <c r="G10" s="172"/>
      <c r="H10" s="172"/>
      <c r="I10" s="172"/>
      <c r="J10" s="172"/>
      <c r="K10" s="172"/>
      <c r="L10" s="172"/>
      <c r="M10" s="172"/>
      <c r="N10" s="172"/>
      <c r="O10" s="172"/>
      <c r="P10" s="172"/>
      <c r="Q10" s="172"/>
      <c r="R10" s="172"/>
      <c r="S10" s="172"/>
      <c r="T10" s="172"/>
    </row>
    <row r="11" spans="1:20" x14ac:dyDescent="0.3">
      <c r="A11" s="363">
        <v>5</v>
      </c>
      <c r="B11" s="1348" t="s">
        <v>1806</v>
      </c>
      <c r="C11" s="1348"/>
      <c r="D11" s="172"/>
      <c r="E11" s="172"/>
      <c r="F11" s="172"/>
      <c r="G11" s="172"/>
      <c r="H11" s="172"/>
      <c r="I11" s="172"/>
      <c r="J11" s="172"/>
      <c r="K11" s="172"/>
      <c r="L11" s="172"/>
      <c r="M11" s="172"/>
      <c r="N11" s="172"/>
      <c r="O11" s="172"/>
      <c r="P11" s="172"/>
      <c r="Q11" s="172"/>
      <c r="R11" s="172"/>
      <c r="S11" s="172"/>
      <c r="T11" s="172"/>
    </row>
    <row r="12" spans="1:20" x14ac:dyDescent="0.3">
      <c r="A12" s="363">
        <v>6</v>
      </c>
      <c r="B12" s="1345" t="s">
        <v>1807</v>
      </c>
      <c r="C12" s="1345"/>
      <c r="D12" s="172"/>
      <c r="E12" s="172"/>
      <c r="F12" s="172"/>
      <c r="G12" s="172"/>
      <c r="H12" s="172"/>
      <c r="I12" s="172"/>
      <c r="J12" s="172"/>
      <c r="K12" s="172"/>
      <c r="L12" s="172"/>
      <c r="M12" s="172"/>
      <c r="N12" s="172"/>
      <c r="O12" s="172"/>
      <c r="P12" s="172"/>
      <c r="Q12" s="172"/>
      <c r="R12" s="172"/>
      <c r="S12" s="172"/>
      <c r="T12" s="172"/>
    </row>
    <row r="13" spans="1:20" x14ac:dyDescent="0.3">
      <c r="A13" s="363">
        <v>7</v>
      </c>
      <c r="B13" s="1348" t="s">
        <v>1806</v>
      </c>
      <c r="C13" s="1348"/>
      <c r="D13" s="172"/>
      <c r="E13" s="172"/>
      <c r="F13" s="172"/>
      <c r="G13" s="172"/>
      <c r="H13" s="172"/>
      <c r="I13" s="172"/>
      <c r="J13" s="172"/>
      <c r="K13" s="172"/>
      <c r="L13" s="172"/>
      <c r="M13" s="172"/>
      <c r="N13" s="172"/>
      <c r="O13" s="172"/>
      <c r="P13" s="172"/>
      <c r="Q13" s="172"/>
      <c r="R13" s="172"/>
      <c r="S13" s="172"/>
      <c r="T13" s="172"/>
    </row>
    <row r="14" spans="1:20" x14ac:dyDescent="0.3">
      <c r="A14" s="363">
        <v>8</v>
      </c>
      <c r="B14" s="1345" t="s">
        <v>1808</v>
      </c>
      <c r="C14" s="1345"/>
      <c r="D14" s="172"/>
      <c r="E14" s="172"/>
      <c r="F14" s="172"/>
      <c r="G14" s="172"/>
      <c r="H14" s="172"/>
      <c r="I14" s="172"/>
      <c r="J14" s="172"/>
      <c r="K14" s="172"/>
      <c r="L14" s="172"/>
      <c r="M14" s="172"/>
      <c r="N14" s="172"/>
      <c r="O14" s="172"/>
      <c r="P14" s="172"/>
      <c r="Q14" s="172"/>
      <c r="R14" s="172"/>
      <c r="S14" s="172"/>
      <c r="T14" s="172"/>
    </row>
    <row r="15" spans="1:20" x14ac:dyDescent="0.3">
      <c r="A15" s="363">
        <v>9</v>
      </c>
      <c r="B15" s="1345" t="s">
        <v>1809</v>
      </c>
      <c r="C15" s="1345"/>
      <c r="D15" s="172"/>
      <c r="E15" s="172"/>
      <c r="F15" s="172"/>
      <c r="G15" s="172"/>
      <c r="H15" s="172"/>
      <c r="I15" s="172"/>
      <c r="J15" s="172"/>
      <c r="K15" s="172"/>
      <c r="L15" s="172"/>
      <c r="M15" s="172"/>
      <c r="N15" s="172"/>
      <c r="O15" s="172"/>
      <c r="P15" s="172"/>
      <c r="Q15" s="172"/>
      <c r="R15" s="172"/>
      <c r="S15" s="172"/>
      <c r="T15" s="172"/>
    </row>
    <row r="16" spans="1:20" x14ac:dyDescent="0.3">
      <c r="A16" s="363">
        <v>10</v>
      </c>
      <c r="B16" s="1345" t="s">
        <v>1804</v>
      </c>
      <c r="C16" s="1345"/>
      <c r="D16" s="172"/>
      <c r="E16" s="172"/>
      <c r="F16" s="172"/>
      <c r="G16" s="172"/>
      <c r="H16" s="172"/>
      <c r="I16" s="172"/>
      <c r="J16" s="172"/>
      <c r="K16" s="172"/>
      <c r="L16" s="172"/>
      <c r="M16" s="172"/>
      <c r="N16" s="172"/>
      <c r="O16" s="172"/>
      <c r="P16" s="172"/>
      <c r="Q16" s="172"/>
      <c r="R16" s="172"/>
      <c r="S16" s="172"/>
      <c r="T16" s="172"/>
    </row>
    <row r="17" spans="1:20" x14ac:dyDescent="0.3">
      <c r="A17" s="363">
        <v>11</v>
      </c>
      <c r="B17" s="1345" t="s">
        <v>1805</v>
      </c>
      <c r="C17" s="1345"/>
      <c r="D17" s="172"/>
      <c r="E17" s="172"/>
      <c r="F17" s="172"/>
      <c r="G17" s="172"/>
      <c r="H17" s="172"/>
      <c r="I17" s="172"/>
      <c r="J17" s="172"/>
      <c r="K17" s="172"/>
      <c r="L17" s="172"/>
      <c r="M17" s="172"/>
      <c r="N17" s="172"/>
      <c r="O17" s="172"/>
      <c r="P17" s="172"/>
      <c r="Q17" s="172"/>
      <c r="R17" s="172"/>
      <c r="S17" s="172"/>
      <c r="T17" s="172"/>
    </row>
    <row r="18" spans="1:20" x14ac:dyDescent="0.3">
      <c r="A18" s="363">
        <v>12</v>
      </c>
      <c r="B18" s="1345" t="s">
        <v>1807</v>
      </c>
      <c r="C18" s="1345"/>
      <c r="D18" s="172"/>
      <c r="E18" s="172"/>
      <c r="F18" s="172"/>
      <c r="G18" s="172"/>
      <c r="H18" s="172"/>
      <c r="I18" s="172"/>
      <c r="J18" s="172"/>
      <c r="K18" s="172"/>
      <c r="L18" s="172"/>
      <c r="M18" s="172"/>
      <c r="N18" s="172"/>
      <c r="O18" s="172"/>
      <c r="P18" s="172"/>
      <c r="Q18" s="172"/>
      <c r="R18" s="172"/>
      <c r="S18" s="172"/>
      <c r="T18" s="172"/>
    </row>
    <row r="19" spans="1:20" x14ac:dyDescent="0.3">
      <c r="A19" s="363">
        <v>13</v>
      </c>
      <c r="B19" s="1345" t="s">
        <v>1808</v>
      </c>
      <c r="C19" s="1345"/>
      <c r="D19" s="172"/>
      <c r="E19" s="172"/>
      <c r="F19" s="172"/>
      <c r="G19" s="172"/>
      <c r="H19" s="172"/>
      <c r="I19" s="172"/>
      <c r="J19" s="172"/>
      <c r="K19" s="172"/>
      <c r="L19" s="172"/>
      <c r="M19" s="172"/>
      <c r="N19" s="172"/>
      <c r="O19" s="172"/>
      <c r="P19" s="172"/>
      <c r="Q19" s="172"/>
      <c r="R19" s="172"/>
      <c r="S19" s="172"/>
      <c r="T19" s="172"/>
    </row>
    <row r="21" spans="1:20" ht="13.5" customHeight="1" x14ac:dyDescent="0.3"/>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09375" defaultRowHeight="14.4" x14ac:dyDescent="0.3"/>
  <cols>
    <col min="1" max="1" width="4.5546875" customWidth="1"/>
    <col min="2" max="3" width="13.6640625" customWidth="1"/>
    <col min="4" max="20" width="13.44140625" customWidth="1"/>
  </cols>
  <sheetData>
    <row r="1" spans="1:20" ht="18" x14ac:dyDescent="0.35">
      <c r="B1" s="449" t="s">
        <v>359</v>
      </c>
      <c r="C1" s="40"/>
      <c r="D1" s="40"/>
      <c r="E1" s="40"/>
      <c r="F1" s="40"/>
      <c r="G1" s="40"/>
      <c r="H1" s="40"/>
      <c r="I1" s="40"/>
      <c r="J1" s="40"/>
      <c r="K1" s="40"/>
    </row>
    <row r="4" spans="1:20" x14ac:dyDescent="0.3">
      <c r="A4" s="31"/>
      <c r="B4" s="31"/>
      <c r="C4" s="512"/>
      <c r="D4" s="363" t="s">
        <v>499</v>
      </c>
      <c r="E4" s="363" t="s">
        <v>500</v>
      </c>
      <c r="F4" s="363" t="s">
        <v>501</v>
      </c>
      <c r="G4" s="363" t="s">
        <v>539</v>
      </c>
      <c r="H4" s="363" t="s">
        <v>540</v>
      </c>
      <c r="I4" s="363" t="s">
        <v>661</v>
      </c>
      <c r="J4" s="363" t="s">
        <v>662</v>
      </c>
      <c r="K4" s="363" t="s">
        <v>695</v>
      </c>
      <c r="L4" s="363" t="s">
        <v>984</v>
      </c>
      <c r="M4" s="363" t="s">
        <v>985</v>
      </c>
      <c r="N4" s="363" t="s">
        <v>986</v>
      </c>
      <c r="O4" s="363" t="s">
        <v>987</v>
      </c>
      <c r="P4" s="363" t="s">
        <v>988</v>
      </c>
      <c r="Q4" s="363" t="s">
        <v>1275</v>
      </c>
      <c r="R4" s="363" t="s">
        <v>1276</v>
      </c>
      <c r="S4" s="363" t="s">
        <v>1788</v>
      </c>
      <c r="T4" s="363" t="s">
        <v>1789</v>
      </c>
    </row>
    <row r="5" spans="1:20" ht="15" customHeight="1" x14ac:dyDescent="0.3">
      <c r="A5" s="31"/>
      <c r="B5" s="31"/>
      <c r="C5" s="512"/>
      <c r="D5" s="1346" t="s">
        <v>1790</v>
      </c>
      <c r="E5" s="1338"/>
      <c r="F5" s="1338"/>
      <c r="G5" s="1338"/>
      <c r="H5" s="1338"/>
      <c r="I5" s="1338" t="s">
        <v>1791</v>
      </c>
      <c r="J5" s="1338"/>
      <c r="K5" s="1338"/>
      <c r="L5" s="1338"/>
      <c r="M5" s="1338" t="s">
        <v>1792</v>
      </c>
      <c r="N5" s="1338"/>
      <c r="O5" s="1338"/>
      <c r="P5" s="1338"/>
      <c r="Q5" s="1338" t="s">
        <v>1793</v>
      </c>
      <c r="R5" s="1338"/>
      <c r="S5" s="1338"/>
      <c r="T5" s="1338"/>
    </row>
    <row r="6" spans="1:20" s="72" customFormat="1" ht="28.8" x14ac:dyDescent="0.3">
      <c r="A6" s="513"/>
      <c r="B6" s="513"/>
      <c r="C6" s="514"/>
      <c r="D6" s="509" t="s">
        <v>1794</v>
      </c>
      <c r="E6" s="509" t="s">
        <v>1795</v>
      </c>
      <c r="F6" s="509" t="s">
        <v>1796</v>
      </c>
      <c r="G6" s="509" t="s">
        <v>1797</v>
      </c>
      <c r="H6" s="509" t="s">
        <v>1798</v>
      </c>
      <c r="I6" s="509" t="s">
        <v>1799</v>
      </c>
      <c r="J6" s="509" t="s">
        <v>1800</v>
      </c>
      <c r="K6" s="509" t="s">
        <v>1801</v>
      </c>
      <c r="L6" s="510" t="s">
        <v>1798</v>
      </c>
      <c r="M6" s="509" t="s">
        <v>1799</v>
      </c>
      <c r="N6" s="509" t="s">
        <v>1800</v>
      </c>
      <c r="O6" s="509" t="s">
        <v>1801</v>
      </c>
      <c r="P6" s="510" t="s">
        <v>1798</v>
      </c>
      <c r="Q6" s="509" t="s">
        <v>1799</v>
      </c>
      <c r="R6" s="509" t="s">
        <v>1800</v>
      </c>
      <c r="S6" s="509" t="s">
        <v>1801</v>
      </c>
      <c r="T6" s="510" t="s">
        <v>1798</v>
      </c>
    </row>
    <row r="7" spans="1:20" x14ac:dyDescent="0.3">
      <c r="A7" s="511">
        <v>1</v>
      </c>
      <c r="B7" s="1347" t="s">
        <v>1777</v>
      </c>
      <c r="C7" s="1347"/>
      <c r="D7" s="172"/>
      <c r="E7" s="172"/>
      <c r="F7" s="172"/>
      <c r="G7" s="172"/>
      <c r="H7" s="172"/>
      <c r="I7" s="172"/>
      <c r="J7" s="172"/>
      <c r="K7" s="172"/>
      <c r="L7" s="172"/>
      <c r="M7" s="172"/>
      <c r="N7" s="172"/>
      <c r="O7" s="172"/>
      <c r="P7" s="172"/>
      <c r="Q7" s="172"/>
      <c r="R7" s="172"/>
      <c r="S7" s="172"/>
      <c r="T7" s="172"/>
    </row>
    <row r="8" spans="1:20" x14ac:dyDescent="0.3">
      <c r="A8" s="363">
        <v>2</v>
      </c>
      <c r="B8" s="1345" t="s">
        <v>1810</v>
      </c>
      <c r="C8" s="1345"/>
      <c r="D8" s="172"/>
      <c r="E8" s="172"/>
      <c r="F8" s="172"/>
      <c r="G8" s="172"/>
      <c r="H8" s="172"/>
      <c r="I8" s="172"/>
      <c r="J8" s="172"/>
      <c r="K8" s="172"/>
      <c r="L8" s="172"/>
      <c r="M8" s="172"/>
      <c r="N8" s="172"/>
      <c r="O8" s="172"/>
      <c r="P8" s="172"/>
      <c r="Q8" s="172"/>
      <c r="R8" s="172"/>
      <c r="S8" s="172"/>
      <c r="T8" s="172"/>
    </row>
    <row r="9" spans="1:20" x14ac:dyDescent="0.3">
      <c r="A9" s="363">
        <v>3</v>
      </c>
      <c r="B9" s="1345" t="s">
        <v>1804</v>
      </c>
      <c r="C9" s="1345"/>
      <c r="D9" s="172"/>
      <c r="E9" s="172"/>
      <c r="F9" s="172"/>
      <c r="G9" s="172"/>
      <c r="H9" s="172"/>
      <c r="I9" s="172"/>
      <c r="J9" s="172"/>
      <c r="K9" s="172"/>
      <c r="L9" s="172"/>
      <c r="M9" s="172"/>
      <c r="N9" s="172"/>
      <c r="O9" s="172"/>
      <c r="P9" s="172"/>
      <c r="Q9" s="172"/>
      <c r="R9" s="172"/>
      <c r="S9" s="172"/>
      <c r="T9" s="172"/>
    </row>
    <row r="10" spans="1:20" x14ac:dyDescent="0.3">
      <c r="A10" s="363">
        <v>4</v>
      </c>
      <c r="B10" s="1345" t="s">
        <v>1805</v>
      </c>
      <c r="C10" s="1345"/>
      <c r="D10" s="172"/>
      <c r="E10" s="172"/>
      <c r="F10" s="172"/>
      <c r="G10" s="172"/>
      <c r="H10" s="172"/>
      <c r="I10" s="172"/>
      <c r="J10" s="172"/>
      <c r="K10" s="172"/>
      <c r="L10" s="172"/>
      <c r="M10" s="172"/>
      <c r="N10" s="172"/>
      <c r="O10" s="172"/>
      <c r="P10" s="172"/>
      <c r="Q10" s="172"/>
      <c r="R10" s="172"/>
      <c r="S10" s="172"/>
      <c r="T10" s="172"/>
    </row>
    <row r="11" spans="1:20" x14ac:dyDescent="0.3">
      <c r="A11" s="363">
        <v>5</v>
      </c>
      <c r="B11" s="1348" t="s">
        <v>1806</v>
      </c>
      <c r="C11" s="1348"/>
      <c r="D11" s="172"/>
      <c r="E11" s="172"/>
      <c r="F11" s="172"/>
      <c r="G11" s="172"/>
      <c r="H11" s="172"/>
      <c r="I11" s="172"/>
      <c r="J11" s="172"/>
      <c r="K11" s="172"/>
      <c r="L11" s="172"/>
      <c r="M11" s="172"/>
      <c r="N11" s="172"/>
      <c r="O11" s="172"/>
      <c r="P11" s="172"/>
      <c r="Q11" s="172"/>
      <c r="R11" s="172"/>
      <c r="S11" s="172"/>
      <c r="T11" s="172"/>
    </row>
    <row r="12" spans="1:20" x14ac:dyDescent="0.3">
      <c r="A12" s="363">
        <v>6</v>
      </c>
      <c r="B12" s="1345" t="s">
        <v>1807</v>
      </c>
      <c r="C12" s="1345"/>
      <c r="D12" s="172"/>
      <c r="E12" s="172"/>
      <c r="F12" s="172"/>
      <c r="G12" s="172"/>
      <c r="H12" s="172"/>
      <c r="I12" s="172"/>
      <c r="J12" s="172"/>
      <c r="K12" s="172"/>
      <c r="L12" s="172"/>
      <c r="M12" s="172"/>
      <c r="N12" s="172"/>
      <c r="O12" s="172"/>
      <c r="P12" s="172"/>
      <c r="Q12" s="172"/>
      <c r="R12" s="172"/>
      <c r="S12" s="172"/>
      <c r="T12" s="172"/>
    </row>
    <row r="13" spans="1:20" x14ac:dyDescent="0.3">
      <c r="A13" s="363">
        <v>7</v>
      </c>
      <c r="B13" s="1348" t="s">
        <v>1806</v>
      </c>
      <c r="C13" s="1348"/>
      <c r="D13" s="172"/>
      <c r="E13" s="172"/>
      <c r="F13" s="172"/>
      <c r="G13" s="172"/>
      <c r="H13" s="172"/>
      <c r="I13" s="172"/>
      <c r="J13" s="172"/>
      <c r="K13" s="172"/>
      <c r="L13" s="172"/>
      <c r="M13" s="172"/>
      <c r="N13" s="172"/>
      <c r="O13" s="172"/>
      <c r="P13" s="172"/>
      <c r="Q13" s="172"/>
      <c r="R13" s="172"/>
      <c r="S13" s="172"/>
      <c r="T13" s="172"/>
    </row>
    <row r="14" spans="1:20" x14ac:dyDescent="0.3">
      <c r="A14" s="363">
        <v>8</v>
      </c>
      <c r="B14" s="1345" t="s">
        <v>1808</v>
      </c>
      <c r="C14" s="1345"/>
      <c r="D14" s="172"/>
      <c r="E14" s="172"/>
      <c r="F14" s="172"/>
      <c r="G14" s="172"/>
      <c r="H14" s="172"/>
      <c r="I14" s="172"/>
      <c r="J14" s="172"/>
      <c r="K14" s="172"/>
      <c r="L14" s="172"/>
      <c r="M14" s="172"/>
      <c r="N14" s="172"/>
      <c r="O14" s="172"/>
      <c r="P14" s="172"/>
      <c r="Q14" s="172"/>
      <c r="R14" s="172"/>
      <c r="S14" s="172"/>
      <c r="T14" s="172"/>
    </row>
    <row r="15" spans="1:20" x14ac:dyDescent="0.3">
      <c r="A15" s="363">
        <v>9</v>
      </c>
      <c r="B15" s="1345" t="s">
        <v>1811</v>
      </c>
      <c r="C15" s="1345"/>
      <c r="D15" s="172"/>
      <c r="E15" s="172"/>
      <c r="F15" s="172"/>
      <c r="G15" s="172"/>
      <c r="H15" s="172"/>
      <c r="I15" s="172"/>
      <c r="J15" s="172"/>
      <c r="K15" s="172"/>
      <c r="L15" s="172"/>
      <c r="M15" s="172"/>
      <c r="N15" s="172"/>
      <c r="O15" s="172"/>
      <c r="P15" s="172"/>
      <c r="Q15" s="172"/>
      <c r="R15" s="172"/>
      <c r="S15" s="172"/>
      <c r="T15" s="172"/>
    </row>
    <row r="16" spans="1:20" x14ac:dyDescent="0.3">
      <c r="A16" s="363">
        <v>10</v>
      </c>
      <c r="B16" s="1345" t="s">
        <v>1804</v>
      </c>
      <c r="C16" s="1345"/>
      <c r="D16" s="172"/>
      <c r="E16" s="172"/>
      <c r="F16" s="172"/>
      <c r="G16" s="172"/>
      <c r="H16" s="172"/>
      <c r="I16" s="172"/>
      <c r="J16" s="172"/>
      <c r="K16" s="172"/>
      <c r="L16" s="172"/>
      <c r="M16" s="172"/>
      <c r="N16" s="172"/>
      <c r="O16" s="172"/>
      <c r="P16" s="172"/>
      <c r="Q16" s="172"/>
      <c r="R16" s="172"/>
      <c r="S16" s="172"/>
      <c r="T16" s="172"/>
    </row>
    <row r="17" spans="1:20" x14ac:dyDescent="0.3">
      <c r="A17" s="363">
        <v>11</v>
      </c>
      <c r="B17" s="1345" t="s">
        <v>1805</v>
      </c>
      <c r="C17" s="1345"/>
      <c r="D17" s="172"/>
      <c r="E17" s="172"/>
      <c r="F17" s="172"/>
      <c r="G17" s="172"/>
      <c r="H17" s="172"/>
      <c r="I17" s="172"/>
      <c r="J17" s="172"/>
      <c r="K17" s="172"/>
      <c r="L17" s="172"/>
      <c r="M17" s="172"/>
      <c r="N17" s="172"/>
      <c r="O17" s="172"/>
      <c r="P17" s="172"/>
      <c r="Q17" s="172"/>
      <c r="R17" s="172"/>
      <c r="S17" s="172"/>
      <c r="T17" s="172"/>
    </row>
    <row r="18" spans="1:20" x14ac:dyDescent="0.3">
      <c r="A18" s="363">
        <v>12</v>
      </c>
      <c r="B18" s="1345" t="s">
        <v>1807</v>
      </c>
      <c r="C18" s="1345"/>
      <c r="D18" s="172"/>
      <c r="E18" s="172"/>
      <c r="F18" s="172"/>
      <c r="G18" s="172"/>
      <c r="H18" s="172"/>
      <c r="I18" s="172"/>
      <c r="J18" s="172"/>
      <c r="K18" s="172"/>
      <c r="L18" s="172"/>
      <c r="M18" s="172"/>
      <c r="N18" s="172"/>
      <c r="O18" s="172"/>
      <c r="P18" s="172"/>
      <c r="Q18" s="172"/>
      <c r="R18" s="172"/>
      <c r="S18" s="172"/>
      <c r="T18" s="172"/>
    </row>
    <row r="19" spans="1:20" x14ac:dyDescent="0.3">
      <c r="A19" s="363">
        <v>13</v>
      </c>
      <c r="B19" s="1345" t="s">
        <v>1808</v>
      </c>
      <c r="C19" s="1345"/>
      <c r="D19" s="172"/>
      <c r="E19" s="172"/>
      <c r="F19" s="172"/>
      <c r="G19" s="172"/>
      <c r="H19" s="172"/>
      <c r="I19" s="172"/>
      <c r="J19" s="172"/>
      <c r="K19" s="172"/>
      <c r="L19" s="172"/>
      <c r="M19" s="172"/>
      <c r="N19" s="172"/>
      <c r="O19" s="172"/>
      <c r="P19" s="172"/>
      <c r="Q19" s="172"/>
      <c r="R19" s="172"/>
      <c r="S19" s="172"/>
      <c r="T19" s="172"/>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E19"/>
  <sheetViews>
    <sheetView showGridLines="0" view="pageLayout" zoomScaleNormal="100" workbookViewId="0"/>
  </sheetViews>
  <sheetFormatPr defaultColWidth="9.109375" defaultRowHeight="14.4" x14ac:dyDescent="0.3"/>
  <cols>
    <col min="1" max="1" width="5.6640625" customWidth="1"/>
    <col min="2" max="2" width="34.6640625" customWidth="1"/>
    <col min="3" max="3" width="33.109375" customWidth="1"/>
    <col min="4" max="4" width="28" bestFit="1" customWidth="1"/>
    <col min="5" max="5" width="64.88671875" customWidth="1"/>
  </cols>
  <sheetData>
    <row r="1" spans="1:5" ht="18" x14ac:dyDescent="0.35">
      <c r="A1" s="31"/>
      <c r="B1" s="449" t="s">
        <v>362</v>
      </c>
      <c r="C1" s="449"/>
      <c r="D1" s="449"/>
      <c r="E1" s="449"/>
    </row>
    <row r="2" spans="1:5" x14ac:dyDescent="0.3">
      <c r="B2" s="515"/>
      <c r="C2" s="515"/>
      <c r="D2" s="515"/>
      <c r="E2" s="515"/>
    </row>
    <row r="4" spans="1:5" x14ac:dyDescent="0.3">
      <c r="A4" s="494"/>
      <c r="B4" s="494"/>
      <c r="C4" s="363" t="s">
        <v>499</v>
      </c>
      <c r="D4" s="363" t="s">
        <v>500</v>
      </c>
      <c r="E4" s="363" t="s">
        <v>501</v>
      </c>
    </row>
    <row r="5" spans="1:5" x14ac:dyDescent="0.3">
      <c r="A5" s="494"/>
      <c r="B5" s="494"/>
      <c r="C5" s="1339" t="s">
        <v>1812</v>
      </c>
      <c r="D5" s="1340"/>
      <c r="E5" s="1341"/>
    </row>
    <row r="6" spans="1:5" x14ac:dyDescent="0.3">
      <c r="A6" s="494"/>
      <c r="B6" s="494"/>
      <c r="C6" s="1342" t="s">
        <v>1813</v>
      </c>
      <c r="D6" s="1338"/>
      <c r="E6" s="1334" t="s">
        <v>1814</v>
      </c>
    </row>
    <row r="7" spans="1:5" x14ac:dyDescent="0.3">
      <c r="A7" s="494"/>
      <c r="B7" s="494"/>
      <c r="C7" s="499"/>
      <c r="D7" s="363" t="s">
        <v>1815</v>
      </c>
      <c r="E7" s="1335"/>
    </row>
    <row r="8" spans="1:5" x14ac:dyDescent="0.3">
      <c r="A8" s="500">
        <v>1</v>
      </c>
      <c r="B8" s="501" t="s">
        <v>1777</v>
      </c>
      <c r="C8" s="363"/>
      <c r="D8" s="363"/>
      <c r="E8" s="127"/>
    </row>
    <row r="9" spans="1:5" x14ac:dyDescent="0.3">
      <c r="A9" s="122">
        <v>2</v>
      </c>
      <c r="B9" s="370" t="s">
        <v>1778</v>
      </c>
      <c r="C9" s="363"/>
      <c r="D9" s="363"/>
      <c r="E9" s="363"/>
    </row>
    <row r="10" spans="1:5" x14ac:dyDescent="0.3">
      <c r="A10" s="122">
        <v>3</v>
      </c>
      <c r="B10" s="172" t="s">
        <v>1779</v>
      </c>
      <c r="C10" s="172"/>
      <c r="D10" s="172"/>
      <c r="E10" s="172"/>
    </row>
    <row r="11" spans="1:5" x14ac:dyDescent="0.3">
      <c r="A11" s="122">
        <v>4</v>
      </c>
      <c r="B11" s="172" t="s">
        <v>1780</v>
      </c>
      <c r="C11" s="172"/>
      <c r="D11" s="172"/>
      <c r="E11" s="172"/>
    </row>
    <row r="12" spans="1:5" x14ac:dyDescent="0.3">
      <c r="A12" s="122">
        <v>5</v>
      </c>
      <c r="B12" s="172" t="s">
        <v>1781</v>
      </c>
      <c r="C12" s="172"/>
      <c r="D12" s="172"/>
      <c r="E12" s="172"/>
    </row>
    <row r="13" spans="1:5" x14ac:dyDescent="0.3">
      <c r="A13" s="122">
        <v>6</v>
      </c>
      <c r="B13" s="172" t="s">
        <v>1782</v>
      </c>
      <c r="C13" s="172"/>
      <c r="D13" s="172"/>
      <c r="E13" s="172"/>
    </row>
    <row r="14" spans="1:5" x14ac:dyDescent="0.3">
      <c r="A14" s="122">
        <v>7</v>
      </c>
      <c r="B14" s="370" t="s">
        <v>1783</v>
      </c>
      <c r="C14" s="363"/>
      <c r="D14" s="363"/>
      <c r="E14" s="363"/>
    </row>
    <row r="15" spans="1:5" x14ac:dyDescent="0.3">
      <c r="A15" s="122">
        <v>8</v>
      </c>
      <c r="B15" s="172" t="s">
        <v>1784</v>
      </c>
      <c r="C15" s="172"/>
      <c r="D15" s="172"/>
      <c r="E15" s="172"/>
    </row>
    <row r="16" spans="1:5" x14ac:dyDescent="0.3">
      <c r="A16" s="122">
        <v>9</v>
      </c>
      <c r="B16" s="172" t="s">
        <v>1785</v>
      </c>
      <c r="C16" s="172"/>
      <c r="D16" s="172"/>
      <c r="E16" s="172"/>
    </row>
    <row r="17" spans="1:5" x14ac:dyDescent="0.3">
      <c r="A17" s="122">
        <v>10</v>
      </c>
      <c r="B17" s="172" t="s">
        <v>1786</v>
      </c>
      <c r="C17" s="172"/>
      <c r="D17" s="172"/>
      <c r="E17" s="172"/>
    </row>
    <row r="18" spans="1:5" x14ac:dyDescent="0.3">
      <c r="A18" s="122">
        <v>11</v>
      </c>
      <c r="B18" s="172" t="s">
        <v>1787</v>
      </c>
      <c r="C18" s="172"/>
      <c r="D18" s="172"/>
      <c r="E18" s="172"/>
    </row>
    <row r="19" spans="1:5" x14ac:dyDescent="0.3">
      <c r="A19" s="122">
        <v>12</v>
      </c>
      <c r="B19" s="172" t="s">
        <v>1782</v>
      </c>
      <c r="C19" s="172"/>
      <c r="D19" s="172"/>
      <c r="E19" s="172"/>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70C0"/>
    <pageSetUpPr fitToPage="1"/>
  </sheetPr>
  <dimension ref="B2:L17"/>
  <sheetViews>
    <sheetView showGridLines="0" zoomScaleNormal="100" workbookViewId="0"/>
  </sheetViews>
  <sheetFormatPr defaultColWidth="9.109375" defaultRowHeight="14.4" x14ac:dyDescent="0.3"/>
  <sheetData>
    <row r="2" spans="2:12" x14ac:dyDescent="0.3">
      <c r="B2" t="s">
        <v>370</v>
      </c>
    </row>
    <row r="3" spans="2:12" x14ac:dyDescent="0.3">
      <c r="B3" t="s">
        <v>1816</v>
      </c>
    </row>
    <row r="5" spans="2:12" x14ac:dyDescent="0.3">
      <c r="B5" s="990" t="s">
        <v>1817</v>
      </c>
      <c r="C5" s="991"/>
      <c r="D5" s="991"/>
      <c r="E5" s="991"/>
      <c r="F5" s="991"/>
      <c r="G5" s="991"/>
      <c r="H5" s="991"/>
      <c r="I5" s="991"/>
      <c r="J5" s="991"/>
      <c r="K5" s="991"/>
      <c r="L5" s="992"/>
    </row>
    <row r="6" spans="2:12" x14ac:dyDescent="0.3">
      <c r="B6" s="993" t="s">
        <v>374</v>
      </c>
      <c r="C6" s="988"/>
      <c r="D6" s="988"/>
      <c r="E6" s="988"/>
      <c r="F6" s="988"/>
      <c r="G6" s="988"/>
      <c r="H6" s="988"/>
      <c r="I6" s="988"/>
      <c r="J6" s="988"/>
      <c r="K6" s="988"/>
      <c r="L6" s="994"/>
    </row>
    <row r="7" spans="2:12" ht="22.5" customHeight="1" x14ac:dyDescent="0.3">
      <c r="B7" s="993" t="s">
        <v>1818</v>
      </c>
      <c r="C7" s="988"/>
      <c r="D7" s="988"/>
      <c r="E7" s="988"/>
      <c r="F7" s="988"/>
      <c r="G7" s="988"/>
      <c r="H7" s="988"/>
      <c r="I7" s="988"/>
      <c r="J7" s="988"/>
      <c r="K7" s="988"/>
      <c r="L7" s="994"/>
    </row>
    <row r="8" spans="2:12" x14ac:dyDescent="0.3">
      <c r="B8" s="993" t="s">
        <v>381</v>
      </c>
      <c r="C8" s="988"/>
      <c r="D8" s="988"/>
      <c r="E8" s="988"/>
      <c r="F8" s="988"/>
      <c r="G8" s="988"/>
      <c r="H8" s="988"/>
      <c r="I8" s="988"/>
      <c r="J8" s="988"/>
      <c r="K8" s="988"/>
      <c r="L8" s="994"/>
    </row>
    <row r="9" spans="2:12" ht="22.5" customHeight="1" x14ac:dyDescent="0.3">
      <c r="B9" s="993" t="s">
        <v>385</v>
      </c>
      <c r="C9" s="988"/>
      <c r="D9" s="988"/>
      <c r="E9" s="988"/>
      <c r="F9" s="988"/>
      <c r="G9" s="988"/>
      <c r="H9" s="988"/>
      <c r="I9" s="988"/>
      <c r="J9" s="988"/>
      <c r="K9" s="988"/>
      <c r="L9" s="994"/>
    </row>
    <row r="10" spans="2:12" ht="22.5" customHeight="1" x14ac:dyDescent="0.3">
      <c r="B10" s="993" t="s">
        <v>388</v>
      </c>
      <c r="C10" s="988"/>
      <c r="D10" s="988"/>
      <c r="E10" s="988"/>
      <c r="F10" s="988"/>
      <c r="G10" s="988"/>
      <c r="H10" s="988"/>
      <c r="I10" s="988"/>
      <c r="J10" s="988"/>
      <c r="K10" s="988"/>
      <c r="L10" s="994"/>
    </row>
    <row r="11" spans="2:12" x14ac:dyDescent="0.3">
      <c r="B11" s="995" t="s">
        <v>392</v>
      </c>
      <c r="C11" s="996"/>
      <c r="D11" s="996"/>
      <c r="E11" s="996"/>
      <c r="F11" s="996"/>
      <c r="G11" s="996"/>
      <c r="H11" s="996"/>
      <c r="I11" s="996"/>
      <c r="J11" s="996"/>
      <c r="K11" s="996"/>
      <c r="L11" s="997"/>
    </row>
    <row r="12" spans="2:12" ht="22.5" customHeight="1" x14ac:dyDescent="0.3"/>
    <row r="13" spans="2:12" ht="22.5" customHeight="1" x14ac:dyDescent="0.3">
      <c r="B13" s="989"/>
      <c r="C13" s="989"/>
      <c r="D13" s="989"/>
      <c r="E13" s="989"/>
      <c r="F13" s="989"/>
      <c r="G13" s="989"/>
      <c r="H13" s="989"/>
      <c r="I13" s="989"/>
      <c r="J13" s="989"/>
      <c r="K13" s="989"/>
      <c r="L13" s="989"/>
    </row>
    <row r="14" spans="2:12" ht="22.5" customHeight="1" x14ac:dyDescent="0.3">
      <c r="B14" s="988"/>
      <c r="C14" s="988"/>
      <c r="D14" s="988"/>
      <c r="E14" s="988"/>
      <c r="F14" s="988"/>
      <c r="G14" s="988"/>
      <c r="H14" s="988"/>
      <c r="I14" s="988"/>
      <c r="J14" s="988"/>
      <c r="K14" s="988"/>
      <c r="L14" s="988"/>
    </row>
    <row r="15" spans="2:12" ht="22.5" customHeight="1" x14ac:dyDescent="0.3">
      <c r="B15" s="989"/>
      <c r="C15" s="989"/>
      <c r="D15" s="989"/>
      <c r="E15" s="989"/>
      <c r="F15" s="989"/>
      <c r="G15" s="989"/>
      <c r="H15" s="989"/>
      <c r="I15" s="989"/>
      <c r="J15" s="989"/>
      <c r="K15" s="989"/>
      <c r="L15" s="989"/>
    </row>
    <row r="16" spans="2:12" ht="22.5" customHeight="1" x14ac:dyDescent="0.3"/>
    <row r="17" ht="22.5" customHeight="1" x14ac:dyDescent="0.3"/>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2:D7"/>
  <sheetViews>
    <sheetView showGridLines="0" view="pageLayout" zoomScale="115" zoomScaleNormal="100" zoomScalePageLayoutView="115" workbookViewId="0"/>
  </sheetViews>
  <sheetFormatPr defaultRowHeight="14.4" x14ac:dyDescent="0.3"/>
  <cols>
    <col min="1" max="1" width="4.5546875" customWidth="1"/>
    <col min="2" max="2" width="68.109375" customWidth="1"/>
    <col min="3" max="3" width="21.109375" customWidth="1"/>
    <col min="4" max="4" width="32.109375" customWidth="1"/>
  </cols>
  <sheetData>
    <row r="2" spans="1:4" x14ac:dyDescent="0.3">
      <c r="A2" s="5" t="s">
        <v>73</v>
      </c>
    </row>
    <row r="5" spans="1:4" x14ac:dyDescent="0.3">
      <c r="B5" s="18"/>
      <c r="C5" s="13" t="s">
        <v>499</v>
      </c>
      <c r="D5" s="13" t="s">
        <v>500</v>
      </c>
    </row>
    <row r="6" spans="1:4" x14ac:dyDescent="0.3">
      <c r="B6" s="18"/>
      <c r="C6" s="13" t="s">
        <v>603</v>
      </c>
      <c r="D6" s="13" t="s">
        <v>604</v>
      </c>
    </row>
    <row r="7" spans="1:4" ht="28.8" x14ac:dyDescent="0.3">
      <c r="A7" s="13">
        <v>1</v>
      </c>
      <c r="B7" s="19" t="s">
        <v>605</v>
      </c>
      <c r="C7" s="13"/>
      <c r="D7" s="13"/>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5" tint="0.79998168889431442"/>
  </sheetPr>
  <dimension ref="A1:J8"/>
  <sheetViews>
    <sheetView showGridLines="0" view="pageLayout" topLeftCell="A3" zoomScale="120" zoomScaleNormal="100" zoomScalePageLayoutView="120" workbookViewId="0">
      <selection activeCell="A3" sqref="A3"/>
    </sheetView>
  </sheetViews>
  <sheetFormatPr defaultColWidth="11.33203125" defaultRowHeight="14.4" x14ac:dyDescent="0.3"/>
  <cols>
    <col min="1" max="1" width="10.5546875" style="68" customWidth="1"/>
    <col min="2" max="2" width="99.5546875" customWidth="1"/>
    <col min="3" max="3" width="146.5546875" customWidth="1"/>
  </cols>
  <sheetData>
    <row r="1" spans="1:10" ht="21" customHeight="1" x14ac:dyDescent="0.3">
      <c r="A1" s="1349" t="s">
        <v>367</v>
      </c>
      <c r="B1" s="1349"/>
      <c r="C1" s="1349"/>
      <c r="D1" s="289"/>
      <c r="E1" s="289"/>
      <c r="F1" s="289"/>
      <c r="G1" s="289"/>
      <c r="H1" s="289"/>
      <c r="I1" s="289"/>
      <c r="J1" s="289"/>
    </row>
    <row r="2" spans="1:10" ht="17.25" customHeight="1" x14ac:dyDescent="0.3">
      <c r="A2" s="331"/>
      <c r="C2" s="473" t="s">
        <v>1654</v>
      </c>
    </row>
    <row r="3" spans="1:10" ht="324.75" customHeight="1" x14ac:dyDescent="0.3">
      <c r="A3" s="970" t="s">
        <v>614</v>
      </c>
      <c r="B3" s="593" t="s">
        <v>1819</v>
      </c>
      <c r="C3" s="969" t="s">
        <v>1820</v>
      </c>
    </row>
    <row r="4" spans="1:10" ht="123" customHeight="1" x14ac:dyDescent="0.3">
      <c r="A4" s="595" t="s">
        <v>617</v>
      </c>
      <c r="B4" s="593" t="s">
        <v>1821</v>
      </c>
      <c r="C4" s="14"/>
    </row>
    <row r="5" spans="1:10" ht="71.25" customHeight="1" x14ac:dyDescent="0.3">
      <c r="A5" s="594" t="s">
        <v>649</v>
      </c>
      <c r="B5" s="593" t="s">
        <v>1822</v>
      </c>
      <c r="C5" s="14"/>
    </row>
    <row r="7" spans="1:10" ht="42" customHeight="1" x14ac:dyDescent="0.3"/>
    <row r="8" spans="1:10" x14ac:dyDescent="0.3">
      <c r="B8" s="313"/>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G19"/>
  <sheetViews>
    <sheetView showGridLines="0" view="pageLayout" zoomScaleNormal="100" workbookViewId="0">
      <selection activeCell="A2" sqref="A2:C14"/>
    </sheetView>
  </sheetViews>
  <sheetFormatPr defaultColWidth="11.33203125" defaultRowHeight="14.4" x14ac:dyDescent="0.3"/>
  <cols>
    <col min="1" max="1" width="6.6640625" customWidth="1"/>
    <col min="2" max="2" width="41.6640625" customWidth="1"/>
    <col min="3" max="3" width="22.6640625" customWidth="1"/>
    <col min="4" max="4" width="15.33203125" customWidth="1"/>
    <col min="6" max="6" width="50.88671875" customWidth="1"/>
    <col min="7" max="7" width="7.33203125" customWidth="1"/>
    <col min="8" max="8" width="42" customWidth="1"/>
  </cols>
  <sheetData>
    <row r="1" spans="1:7" s="72" customFormat="1" ht="40.5" customHeight="1" x14ac:dyDescent="0.3">
      <c r="A1" s="606" t="s">
        <v>374</v>
      </c>
      <c r="B1" s="591"/>
      <c r="C1" s="592"/>
      <c r="D1" s="516"/>
    </row>
    <row r="2" spans="1:7" x14ac:dyDescent="0.3">
      <c r="A2" s="918"/>
      <c r="B2" s="918"/>
      <c r="C2" s="938" t="s">
        <v>499</v>
      </c>
    </row>
    <row r="3" spans="1:7" ht="38.25" customHeight="1" x14ac:dyDescent="0.3">
      <c r="A3" s="948"/>
      <c r="B3" s="596"/>
      <c r="C3" s="597" t="s">
        <v>1682</v>
      </c>
    </row>
    <row r="4" spans="1:7" x14ac:dyDescent="0.3">
      <c r="A4" s="948"/>
      <c r="B4" s="598" t="s">
        <v>1823</v>
      </c>
      <c r="C4" s="599"/>
      <c r="G4" s="517"/>
    </row>
    <row r="5" spans="1:7" ht="15.75" customHeight="1" x14ac:dyDescent="0.3">
      <c r="A5" s="949">
        <v>1</v>
      </c>
      <c r="B5" s="600" t="s">
        <v>1824</v>
      </c>
      <c r="C5" s="601"/>
      <c r="G5" s="517"/>
    </row>
    <row r="6" spans="1:7" x14ac:dyDescent="0.3">
      <c r="A6" s="949">
        <v>2</v>
      </c>
      <c r="B6" s="600" t="s">
        <v>1825</v>
      </c>
      <c r="C6" s="601"/>
      <c r="G6" s="517"/>
    </row>
    <row r="7" spans="1:7" x14ac:dyDescent="0.3">
      <c r="A7" s="949">
        <v>3</v>
      </c>
      <c r="B7" s="600" t="s">
        <v>1826</v>
      </c>
      <c r="C7" s="601"/>
      <c r="G7" s="517"/>
    </row>
    <row r="8" spans="1:7" x14ac:dyDescent="0.3">
      <c r="A8" s="949">
        <v>4</v>
      </c>
      <c r="B8" s="600" t="s">
        <v>1827</v>
      </c>
      <c r="C8" s="601"/>
    </row>
    <row r="9" spans="1:7" x14ac:dyDescent="0.3">
      <c r="A9" s="949"/>
      <c r="B9" s="602" t="s">
        <v>1828</v>
      </c>
      <c r="C9" s="599"/>
    </row>
    <row r="10" spans="1:7" x14ac:dyDescent="0.3">
      <c r="A10" s="949">
        <v>5</v>
      </c>
      <c r="B10" s="603" t="s">
        <v>1829</v>
      </c>
      <c r="C10" s="601"/>
    </row>
    <row r="11" spans="1:7" x14ac:dyDescent="0.3">
      <c r="A11" s="949">
        <v>6</v>
      </c>
      <c r="B11" s="603" t="s">
        <v>1830</v>
      </c>
      <c r="C11" s="601"/>
    </row>
    <row r="12" spans="1:7" x14ac:dyDescent="0.3">
      <c r="A12" s="949">
        <v>7</v>
      </c>
      <c r="B12" s="603" t="s">
        <v>1831</v>
      </c>
      <c r="C12" s="601"/>
    </row>
    <row r="13" spans="1:7" x14ac:dyDescent="0.3">
      <c r="A13" s="949">
        <v>8</v>
      </c>
      <c r="B13" s="596" t="s">
        <v>1832</v>
      </c>
      <c r="C13" s="601"/>
    </row>
    <row r="14" spans="1:7" x14ac:dyDescent="0.3">
      <c r="A14" s="949">
        <v>9</v>
      </c>
      <c r="B14" s="596" t="s">
        <v>537</v>
      </c>
      <c r="C14" s="601"/>
    </row>
    <row r="18" ht="50.25" customHeight="1" x14ac:dyDescent="0.3"/>
    <row r="19" ht="50.25" customHeight="1" x14ac:dyDescent="0.3"/>
  </sheetData>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5" tint="0.79998168889431442"/>
  </sheetPr>
  <dimension ref="A1:G50"/>
  <sheetViews>
    <sheetView showGridLines="0" view="pageLayout" zoomScaleNormal="130" workbookViewId="0">
      <selection activeCell="C2" sqref="C2"/>
    </sheetView>
  </sheetViews>
  <sheetFormatPr defaultColWidth="11.33203125" defaultRowHeight="14.4" x14ac:dyDescent="0.3"/>
  <cols>
    <col min="1" max="1" width="11.33203125" style="43" customWidth="1"/>
    <col min="2" max="2" width="94.33203125" customWidth="1"/>
    <col min="3" max="3" width="27.33203125" customWidth="1"/>
  </cols>
  <sheetData>
    <row r="1" spans="1:3" ht="22.5" customHeight="1" x14ac:dyDescent="0.3">
      <c r="A1" s="785" t="s">
        <v>377</v>
      </c>
    </row>
    <row r="2" spans="1:3" ht="39.75" customHeight="1" x14ac:dyDescent="0.3">
      <c r="B2" s="467"/>
      <c r="C2" s="518" t="s">
        <v>1654</v>
      </c>
    </row>
    <row r="3" spans="1:3" ht="78.75" customHeight="1" x14ac:dyDescent="0.3">
      <c r="A3" s="519" t="s">
        <v>1833</v>
      </c>
      <c r="B3" s="520" t="s">
        <v>1834</v>
      </c>
      <c r="C3" s="521"/>
    </row>
    <row r="4" spans="1:3" ht="138" x14ac:dyDescent="0.3">
      <c r="A4" s="522" t="s">
        <v>1835</v>
      </c>
      <c r="B4" s="523" t="s">
        <v>1836</v>
      </c>
      <c r="C4" s="521"/>
    </row>
    <row r="5" spans="1:3" ht="36" customHeight="1" x14ac:dyDescent="0.3">
      <c r="A5" s="1350" t="s">
        <v>1837</v>
      </c>
      <c r="B5" s="1351"/>
      <c r="C5" s="14"/>
    </row>
    <row r="6" spans="1:3" ht="65.25" customHeight="1" x14ac:dyDescent="0.3">
      <c r="A6" s="524" t="s">
        <v>1838</v>
      </c>
      <c r="B6" s="525" t="s">
        <v>1839</v>
      </c>
      <c r="C6" s="14"/>
    </row>
    <row r="7" spans="1:3" ht="94.5" customHeight="1" x14ac:dyDescent="0.3">
      <c r="A7" s="524" t="s">
        <v>626</v>
      </c>
      <c r="B7" s="526" t="s">
        <v>1840</v>
      </c>
      <c r="C7" s="14"/>
    </row>
    <row r="8" spans="1:3" ht="41.4" x14ac:dyDescent="0.3">
      <c r="A8" s="527"/>
      <c r="B8" s="528" t="s">
        <v>1841</v>
      </c>
      <c r="C8" s="529"/>
    </row>
    <row r="9" spans="1:3" ht="24" customHeight="1" x14ac:dyDescent="0.3">
      <c r="A9" s="530" t="s">
        <v>629</v>
      </c>
      <c r="B9" s="531" t="s">
        <v>1842</v>
      </c>
      <c r="C9" s="532"/>
    </row>
    <row r="10" spans="1:3" ht="39.75" customHeight="1" x14ac:dyDescent="0.3">
      <c r="A10" s="530" t="s">
        <v>1843</v>
      </c>
      <c r="B10" s="531" t="s">
        <v>1844</v>
      </c>
      <c r="C10" s="532"/>
    </row>
    <row r="11" spans="1:3" ht="15" customHeight="1" x14ac:dyDescent="0.3">
      <c r="A11" s="530" t="s">
        <v>1845</v>
      </c>
      <c r="B11" s="531" t="s">
        <v>1846</v>
      </c>
      <c r="C11" s="532"/>
    </row>
    <row r="12" spans="1:3" ht="15" customHeight="1" x14ac:dyDescent="0.3">
      <c r="A12" s="533" t="s">
        <v>1847</v>
      </c>
      <c r="B12" s="531" t="s">
        <v>1848</v>
      </c>
      <c r="C12" s="532"/>
    </row>
    <row r="13" spans="1:3" ht="27" customHeight="1" x14ac:dyDescent="0.3">
      <c r="A13" s="533" t="s">
        <v>1849</v>
      </c>
      <c r="B13" s="531" t="s">
        <v>1850</v>
      </c>
      <c r="C13" s="532"/>
    </row>
    <row r="14" spans="1:3" ht="29.25" customHeight="1" x14ac:dyDescent="0.3">
      <c r="A14" s="533" t="s">
        <v>1851</v>
      </c>
      <c r="B14" s="531" t="s">
        <v>1852</v>
      </c>
      <c r="C14" s="532"/>
    </row>
    <row r="15" spans="1:3" ht="51" customHeight="1" x14ac:dyDescent="0.3">
      <c r="A15" s="533" t="s">
        <v>1853</v>
      </c>
      <c r="B15" s="531" t="s">
        <v>1854</v>
      </c>
      <c r="C15" s="532"/>
    </row>
    <row r="16" spans="1:3" ht="25.5" customHeight="1" x14ac:dyDescent="0.3">
      <c r="A16" s="533" t="s">
        <v>1855</v>
      </c>
      <c r="B16" s="531" t="s">
        <v>1856</v>
      </c>
      <c r="C16" s="532"/>
    </row>
    <row r="17" spans="1:3" ht="46.5" customHeight="1" x14ac:dyDescent="0.3">
      <c r="A17" s="533" t="s">
        <v>1857</v>
      </c>
      <c r="B17" s="531" t="s">
        <v>1858</v>
      </c>
      <c r="C17" s="532"/>
    </row>
    <row r="18" spans="1:3" ht="15" customHeight="1" x14ac:dyDescent="0.3">
      <c r="A18" s="530" t="s">
        <v>1859</v>
      </c>
      <c r="B18" s="531" t="s">
        <v>1860</v>
      </c>
      <c r="C18" s="532"/>
    </row>
    <row r="19" spans="1:3" ht="60" customHeight="1" x14ac:dyDescent="0.3">
      <c r="A19" s="533" t="s">
        <v>1847</v>
      </c>
      <c r="B19" s="531" t="s">
        <v>1861</v>
      </c>
      <c r="C19" s="532"/>
    </row>
    <row r="20" spans="1:3" ht="15" customHeight="1" x14ac:dyDescent="0.3">
      <c r="A20" s="533" t="s">
        <v>1849</v>
      </c>
      <c r="B20" s="531" t="s">
        <v>1862</v>
      </c>
      <c r="C20" s="532"/>
    </row>
    <row r="21" spans="1:3" ht="24" customHeight="1" x14ac:dyDescent="0.3">
      <c r="A21" s="534" t="s">
        <v>1851</v>
      </c>
      <c r="B21" s="535" t="s">
        <v>1863</v>
      </c>
      <c r="C21" s="458"/>
    </row>
    <row r="22" spans="1:3" ht="57.75" customHeight="1" x14ac:dyDescent="0.3">
      <c r="A22" s="524" t="s">
        <v>1864</v>
      </c>
      <c r="B22" s="536" t="s">
        <v>1865</v>
      </c>
      <c r="C22" s="14"/>
    </row>
    <row r="23" spans="1:3" ht="58.5" customHeight="1" x14ac:dyDescent="0.3">
      <c r="A23" s="524" t="s">
        <v>1866</v>
      </c>
      <c r="B23" s="537" t="s">
        <v>1867</v>
      </c>
      <c r="C23" s="14"/>
    </row>
    <row r="24" spans="1:3" ht="55.2" customHeight="1" x14ac:dyDescent="0.3">
      <c r="A24" s="1350" t="s">
        <v>1868</v>
      </c>
      <c r="B24" s="1352"/>
      <c r="C24" s="14"/>
    </row>
    <row r="25" spans="1:3" ht="53.25" customHeight="1" x14ac:dyDescent="0.3">
      <c r="A25" s="524" t="s">
        <v>1838</v>
      </c>
      <c r="B25" s="525" t="s">
        <v>1869</v>
      </c>
      <c r="C25" s="14"/>
    </row>
    <row r="26" spans="1:3" ht="88.5" customHeight="1" x14ac:dyDescent="0.3">
      <c r="A26" s="524" t="s">
        <v>626</v>
      </c>
      <c r="B26" s="525" t="s">
        <v>1870</v>
      </c>
      <c r="C26" s="14"/>
    </row>
    <row r="27" spans="1:3" ht="36" customHeight="1" x14ac:dyDescent="0.3">
      <c r="A27" s="527" t="s">
        <v>629</v>
      </c>
      <c r="B27" s="538" t="s">
        <v>1871</v>
      </c>
      <c r="C27" s="529"/>
    </row>
    <row r="28" spans="1:3" ht="29.25" customHeight="1" x14ac:dyDescent="0.3">
      <c r="A28" s="533" t="s">
        <v>1847</v>
      </c>
      <c r="B28" s="539" t="s">
        <v>1872</v>
      </c>
      <c r="C28" s="532"/>
    </row>
    <row r="29" spans="1:3" ht="15" customHeight="1" x14ac:dyDescent="0.3">
      <c r="A29" s="533" t="s">
        <v>1849</v>
      </c>
      <c r="B29" s="539" t="s">
        <v>1873</v>
      </c>
      <c r="C29" s="532"/>
    </row>
    <row r="30" spans="1:3" ht="15" customHeight="1" x14ac:dyDescent="0.3">
      <c r="A30" s="533" t="s">
        <v>1851</v>
      </c>
      <c r="B30" s="539" t="s">
        <v>1874</v>
      </c>
      <c r="C30" s="532"/>
    </row>
    <row r="31" spans="1:3" ht="15" customHeight="1" x14ac:dyDescent="0.3">
      <c r="A31" s="524" t="s">
        <v>1843</v>
      </c>
      <c r="B31" s="536" t="s">
        <v>1875</v>
      </c>
      <c r="C31" s="14"/>
    </row>
    <row r="32" spans="1:3" ht="30" customHeight="1" x14ac:dyDescent="0.3">
      <c r="A32" s="524" t="s">
        <v>1845</v>
      </c>
      <c r="B32" s="536" t="s">
        <v>1876</v>
      </c>
      <c r="C32" s="14"/>
    </row>
    <row r="33" spans="1:7" ht="26.25" customHeight="1" x14ac:dyDescent="0.3">
      <c r="A33" s="524" t="s">
        <v>1859</v>
      </c>
      <c r="B33" s="536" t="s">
        <v>1877</v>
      </c>
      <c r="C33" s="14"/>
    </row>
    <row r="34" spans="1:7" ht="54" customHeight="1" x14ac:dyDescent="0.3">
      <c r="A34" s="524" t="s">
        <v>1864</v>
      </c>
      <c r="B34" s="537" t="s">
        <v>1878</v>
      </c>
      <c r="C34" s="14"/>
    </row>
    <row r="35" spans="1:7" ht="55.95" customHeight="1" x14ac:dyDescent="0.3">
      <c r="A35" s="524" t="s">
        <v>1866</v>
      </c>
      <c r="B35" s="537" t="s">
        <v>1879</v>
      </c>
      <c r="C35" s="14"/>
    </row>
    <row r="36" spans="1:7" ht="40.200000000000003" customHeight="1" x14ac:dyDescent="0.3">
      <c r="A36" s="1350" t="s">
        <v>1880</v>
      </c>
      <c r="B36" s="1352"/>
      <c r="C36" s="14"/>
    </row>
    <row r="37" spans="1:7" ht="54.6" customHeight="1" x14ac:dyDescent="0.3">
      <c r="A37" s="524" t="s">
        <v>1838</v>
      </c>
      <c r="B37" s="525" t="s">
        <v>1881</v>
      </c>
      <c r="C37" s="14"/>
    </row>
    <row r="38" spans="1:7" ht="81" customHeight="1" x14ac:dyDescent="0.3">
      <c r="A38" s="524" t="s">
        <v>626</v>
      </c>
      <c r="B38" s="525" t="s">
        <v>1882</v>
      </c>
      <c r="C38" s="14"/>
    </row>
    <row r="39" spans="1:7" ht="40.200000000000003" customHeight="1" x14ac:dyDescent="0.3">
      <c r="A39" s="527" t="s">
        <v>629</v>
      </c>
      <c r="B39" s="540" t="s">
        <v>1883</v>
      </c>
      <c r="C39" s="529"/>
      <c r="G39" s="436"/>
    </row>
    <row r="40" spans="1:7" ht="68.25" customHeight="1" x14ac:dyDescent="0.3">
      <c r="A40" s="533" t="s">
        <v>1847</v>
      </c>
      <c r="B40" s="531" t="s">
        <v>1884</v>
      </c>
      <c r="C40" s="532"/>
    </row>
    <row r="41" spans="1:7" ht="33.75" customHeight="1" x14ac:dyDescent="0.3">
      <c r="A41" s="533" t="s">
        <v>1849</v>
      </c>
      <c r="B41" s="531" t="s">
        <v>1885</v>
      </c>
      <c r="C41" s="532"/>
    </row>
    <row r="42" spans="1:7" ht="60" customHeight="1" x14ac:dyDescent="0.3">
      <c r="A42" s="533" t="s">
        <v>1851</v>
      </c>
      <c r="B42" s="531" t="s">
        <v>1886</v>
      </c>
      <c r="C42" s="458"/>
    </row>
    <row r="43" spans="1:7" ht="15" customHeight="1" x14ac:dyDescent="0.3">
      <c r="A43" s="524" t="s">
        <v>1843</v>
      </c>
      <c r="B43" s="525" t="s">
        <v>1875</v>
      </c>
      <c r="C43" s="14"/>
    </row>
    <row r="44" spans="1:7" ht="32.25" customHeight="1" x14ac:dyDescent="0.3">
      <c r="A44" s="524" t="s">
        <v>1845</v>
      </c>
      <c r="B44" s="525" t="s">
        <v>1876</v>
      </c>
      <c r="C44" s="14"/>
    </row>
    <row r="45" spans="1:7" ht="15" customHeight="1" x14ac:dyDescent="0.3">
      <c r="A45" s="524" t="s">
        <v>1859</v>
      </c>
      <c r="B45" s="525" t="s">
        <v>1877</v>
      </c>
      <c r="C45" s="14"/>
    </row>
    <row r="46" spans="1:7" ht="72" customHeight="1" x14ac:dyDescent="0.3">
      <c r="A46" s="524" t="s">
        <v>1864</v>
      </c>
      <c r="B46" s="537" t="s">
        <v>1887</v>
      </c>
      <c r="C46" s="14"/>
    </row>
    <row r="47" spans="1:7" ht="64.5" customHeight="1" x14ac:dyDescent="0.3">
      <c r="A47" s="524" t="s">
        <v>1866</v>
      </c>
      <c r="B47" s="537" t="s">
        <v>1888</v>
      </c>
      <c r="C47" s="14"/>
    </row>
    <row r="48" spans="1:7" ht="95.25" customHeight="1" x14ac:dyDescent="0.3">
      <c r="A48" s="524" t="s">
        <v>1889</v>
      </c>
      <c r="B48" s="537" t="s">
        <v>1890</v>
      </c>
      <c r="C48" s="14"/>
    </row>
    <row r="49" spans="1:2" x14ac:dyDescent="0.3">
      <c r="A49" s="541"/>
      <c r="B49" s="467"/>
    </row>
    <row r="50" spans="1:2" ht="96.75" customHeight="1" x14ac:dyDescent="0.3"/>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D19"/>
  <sheetViews>
    <sheetView showGridLines="0" view="pageLayout" zoomScaleNormal="100" workbookViewId="0"/>
  </sheetViews>
  <sheetFormatPr defaultColWidth="11.33203125" defaultRowHeight="14.4" x14ac:dyDescent="0.3"/>
  <cols>
    <col min="1" max="1" width="5.5546875" style="43" customWidth="1"/>
    <col min="2" max="2" width="65" customWidth="1"/>
    <col min="3" max="3" width="12.33203125" customWidth="1"/>
    <col min="4" max="4" width="14.6640625" customWidth="1"/>
  </cols>
  <sheetData>
    <row r="1" spans="1:4" ht="26.25" customHeight="1" x14ac:dyDescent="0.3">
      <c r="A1" s="606" t="s">
        <v>381</v>
      </c>
    </row>
    <row r="3" spans="1:4" x14ac:dyDescent="0.3">
      <c r="A3" s="1353"/>
      <c r="B3" s="1354"/>
      <c r="C3" s="950" t="s">
        <v>499</v>
      </c>
      <c r="D3" s="950" t="s">
        <v>500</v>
      </c>
    </row>
    <row r="4" spans="1:4" ht="27.75" customHeight="1" x14ac:dyDescent="0.3">
      <c r="A4" s="1355"/>
      <c r="B4" s="1356"/>
      <c r="C4" s="950" t="s">
        <v>1682</v>
      </c>
      <c r="D4" s="950" t="s">
        <v>993</v>
      </c>
    </row>
    <row r="5" spans="1:4" ht="21.75" customHeight="1" x14ac:dyDescent="0.3">
      <c r="A5" s="604">
        <v>1</v>
      </c>
      <c r="B5" s="605" t="s">
        <v>1891</v>
      </c>
      <c r="C5" s="951"/>
      <c r="D5" s="951"/>
    </row>
    <row r="6" spans="1:4" ht="27" customHeight="1" x14ac:dyDescent="0.3">
      <c r="A6" s="950" t="s">
        <v>499</v>
      </c>
      <c r="B6" s="951" t="s">
        <v>1892</v>
      </c>
      <c r="C6" s="952"/>
      <c r="D6" s="951"/>
    </row>
    <row r="7" spans="1:4" ht="42.75" customHeight="1" x14ac:dyDescent="0.3">
      <c r="A7" s="950" t="s">
        <v>500</v>
      </c>
      <c r="B7" s="953" t="s">
        <v>1893</v>
      </c>
      <c r="C7" s="952"/>
      <c r="D7" s="951"/>
    </row>
    <row r="8" spans="1:4" ht="21" customHeight="1" x14ac:dyDescent="0.3">
      <c r="A8" s="604">
        <v>2</v>
      </c>
      <c r="B8" s="605" t="s">
        <v>1894</v>
      </c>
      <c r="C8" s="951"/>
      <c r="D8" s="951"/>
    </row>
    <row r="9" spans="1:4" ht="32.25" customHeight="1" x14ac:dyDescent="0.3">
      <c r="A9" s="950" t="s">
        <v>499</v>
      </c>
      <c r="B9" s="951" t="s">
        <v>1895</v>
      </c>
      <c r="C9" s="952"/>
      <c r="D9" s="951"/>
    </row>
    <row r="10" spans="1:4" ht="48.75" customHeight="1" x14ac:dyDescent="0.3">
      <c r="A10" s="950" t="s">
        <v>500</v>
      </c>
      <c r="B10" s="953" t="s">
        <v>1896</v>
      </c>
      <c r="C10" s="952"/>
      <c r="D10" s="951"/>
    </row>
    <row r="11" spans="1:4" ht="22.5" customHeight="1" x14ac:dyDescent="0.3">
      <c r="A11" s="604">
        <v>3</v>
      </c>
      <c r="B11" s="605" t="s">
        <v>1897</v>
      </c>
      <c r="C11" s="951"/>
      <c r="D11" s="951"/>
    </row>
    <row r="12" spans="1:4" ht="53.25" customHeight="1" x14ac:dyDescent="0.3">
      <c r="A12" s="950" t="s">
        <v>499</v>
      </c>
      <c r="B12" s="953" t="s">
        <v>1898</v>
      </c>
      <c r="C12" s="952"/>
      <c r="D12" s="951"/>
    </row>
    <row r="13" spans="1:4" ht="24" customHeight="1" x14ac:dyDescent="0.3">
      <c r="A13" s="950" t="s">
        <v>500</v>
      </c>
      <c r="B13" s="951" t="s">
        <v>1899</v>
      </c>
      <c r="C13" s="952"/>
      <c r="D13" s="951"/>
    </row>
    <row r="14" spans="1:4" ht="26.25" customHeight="1" x14ac:dyDescent="0.3">
      <c r="A14" s="604">
        <v>4</v>
      </c>
      <c r="B14" s="951" t="s">
        <v>1900</v>
      </c>
      <c r="C14" s="951"/>
      <c r="D14" s="951"/>
    </row>
    <row r="15" spans="1:4" ht="39.75" customHeight="1" x14ac:dyDescent="0.3">
      <c r="A15" s="950" t="s">
        <v>499</v>
      </c>
      <c r="B15" s="953" t="s">
        <v>1901</v>
      </c>
      <c r="C15" s="952"/>
      <c r="D15" s="951"/>
    </row>
    <row r="16" spans="1:4" ht="31.5" customHeight="1" x14ac:dyDescent="0.3">
      <c r="A16" s="950" t="s">
        <v>500</v>
      </c>
      <c r="B16" s="953" t="s">
        <v>1902</v>
      </c>
      <c r="C16" s="952"/>
      <c r="D16" s="951"/>
    </row>
    <row r="17" spans="1:4" ht="52.5" customHeight="1" x14ac:dyDescent="0.3">
      <c r="A17" s="950" t="s">
        <v>501</v>
      </c>
      <c r="B17" s="953" t="s">
        <v>1903</v>
      </c>
      <c r="C17" s="952"/>
      <c r="D17" s="951"/>
    </row>
    <row r="18" spans="1:4" x14ac:dyDescent="0.3">
      <c r="A18" s="604">
        <v>5</v>
      </c>
      <c r="B18" s="951" t="s">
        <v>1904</v>
      </c>
      <c r="C18" s="951"/>
      <c r="D18" s="951"/>
    </row>
    <row r="19" spans="1:4" x14ac:dyDescent="0.3">
      <c r="A19" s="604">
        <v>6</v>
      </c>
      <c r="B19" s="605" t="s">
        <v>537</v>
      </c>
      <c r="C19" s="951"/>
      <c r="D19" s="951"/>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9" tint="0.79998168889431442"/>
    <pageSetUpPr fitToPage="1"/>
  </sheetPr>
  <dimension ref="A1:I17"/>
  <sheetViews>
    <sheetView showGridLines="0" view="pageLayout" zoomScaleNormal="100" workbookViewId="0">
      <selection activeCell="B9" sqref="B9"/>
    </sheetView>
  </sheetViews>
  <sheetFormatPr defaultColWidth="11.33203125" defaultRowHeight="14.4" x14ac:dyDescent="0.3"/>
  <cols>
    <col min="1" max="1" width="3.5546875" customWidth="1"/>
    <col min="2" max="2" width="50.109375" customWidth="1"/>
    <col min="6" max="6" width="15.33203125" customWidth="1"/>
  </cols>
  <sheetData>
    <row r="1" spans="1:9" ht="15.75" customHeight="1" x14ac:dyDescent="0.3">
      <c r="A1" s="606" t="s">
        <v>385</v>
      </c>
      <c r="C1" s="542"/>
      <c r="D1" s="542"/>
      <c r="E1" s="542"/>
      <c r="F1" s="542"/>
    </row>
    <row r="2" spans="1:9" ht="15.75" customHeight="1" x14ac:dyDescent="0.3">
      <c r="A2" s="542"/>
      <c r="B2" s="542"/>
      <c r="C2" s="542"/>
      <c r="D2" s="542"/>
      <c r="E2" s="542"/>
      <c r="F2" s="542"/>
    </row>
    <row r="4" spans="1:9" x14ac:dyDescent="0.3">
      <c r="A4" s="1357"/>
      <c r="B4" s="1358"/>
      <c r="C4" s="936" t="s">
        <v>499</v>
      </c>
      <c r="D4" s="936" t="s">
        <v>500</v>
      </c>
      <c r="E4" s="936" t="s">
        <v>501</v>
      </c>
      <c r="F4" s="936" t="s">
        <v>539</v>
      </c>
      <c r="G4" s="950" t="s">
        <v>540</v>
      </c>
      <c r="H4" s="936" t="s">
        <v>661</v>
      </c>
      <c r="I4" s="936" t="s">
        <v>662</v>
      </c>
    </row>
    <row r="5" spans="1:9" ht="43.2" x14ac:dyDescent="0.3">
      <c r="A5" s="1359"/>
      <c r="B5" s="1360"/>
      <c r="C5" s="936" t="s">
        <v>1905</v>
      </c>
      <c r="D5" s="936" t="s">
        <v>1906</v>
      </c>
      <c r="E5" s="936" t="s">
        <v>1907</v>
      </c>
      <c r="F5" s="936" t="s">
        <v>1908</v>
      </c>
      <c r="G5" s="950" t="s">
        <v>1497</v>
      </c>
      <c r="H5" s="936" t="s">
        <v>1909</v>
      </c>
      <c r="I5" s="936" t="s">
        <v>1910</v>
      </c>
    </row>
    <row r="6" spans="1:9" ht="28.8" x14ac:dyDescent="0.3">
      <c r="A6" s="608">
        <v>1</v>
      </c>
      <c r="B6" s="602" t="s">
        <v>1911</v>
      </c>
      <c r="C6" s="937"/>
      <c r="D6" s="937"/>
      <c r="E6" s="937"/>
      <c r="F6" s="937"/>
      <c r="G6" s="951"/>
      <c r="H6" s="937"/>
      <c r="I6" s="937"/>
    </row>
    <row r="7" spans="1:9" ht="23.25" customHeight="1" x14ac:dyDescent="0.3">
      <c r="A7" s="609" t="s">
        <v>1912</v>
      </c>
      <c r="B7" s="607" t="s">
        <v>1913</v>
      </c>
      <c r="C7" s="607"/>
      <c r="D7" s="607"/>
      <c r="E7" s="607"/>
      <c r="F7" s="607"/>
      <c r="G7" s="951"/>
      <c r="H7" s="607"/>
      <c r="I7" s="607"/>
    </row>
    <row r="8" spans="1:9" x14ac:dyDescent="0.3">
      <c r="A8" s="609" t="s">
        <v>1914</v>
      </c>
      <c r="B8" s="607" t="s">
        <v>1915</v>
      </c>
      <c r="C8" s="607"/>
      <c r="D8" s="607"/>
      <c r="E8" s="607"/>
      <c r="F8" s="607"/>
      <c r="G8" s="951"/>
      <c r="H8" s="607"/>
      <c r="I8" s="607"/>
    </row>
    <row r="9" spans="1:9" x14ac:dyDescent="0.3">
      <c r="A9" s="937">
        <v>2</v>
      </c>
      <c r="B9" s="937" t="s">
        <v>1916</v>
      </c>
      <c r="C9" s="937"/>
      <c r="D9" s="937"/>
      <c r="E9" s="937"/>
      <c r="F9" s="937"/>
      <c r="G9" s="951"/>
      <c r="H9" s="937"/>
      <c r="I9" s="937"/>
    </row>
    <row r="10" spans="1:9" x14ac:dyDescent="0.3">
      <c r="A10" s="937">
        <v>3</v>
      </c>
      <c r="B10" s="937" t="s">
        <v>1917</v>
      </c>
      <c r="C10" s="937"/>
      <c r="D10" s="937"/>
      <c r="E10" s="937"/>
      <c r="F10" s="937"/>
      <c r="G10" s="951"/>
      <c r="H10" s="937"/>
      <c r="I10" s="937"/>
    </row>
    <row r="11" spans="1:9" x14ac:dyDescent="0.3">
      <c r="A11" s="937">
        <v>4</v>
      </c>
      <c r="B11" s="937" t="s">
        <v>1918</v>
      </c>
      <c r="C11" s="937"/>
      <c r="D11" s="937"/>
      <c r="E11" s="937"/>
      <c r="F11" s="937"/>
      <c r="G11" s="951"/>
      <c r="H11" s="937"/>
      <c r="I11" s="937"/>
    </row>
    <row r="12" spans="1:9" x14ac:dyDescent="0.3">
      <c r="A12" s="954">
        <v>5</v>
      </c>
      <c r="B12" s="954" t="s">
        <v>1919</v>
      </c>
      <c r="C12" s="954"/>
      <c r="D12" s="954"/>
      <c r="E12" s="954"/>
      <c r="F12" s="954"/>
      <c r="G12" s="951"/>
      <c r="H12" s="954"/>
      <c r="I12" s="937"/>
    </row>
    <row r="13" spans="1:9" x14ac:dyDescent="0.3">
      <c r="A13" s="937">
        <v>6</v>
      </c>
      <c r="B13" s="937" t="s">
        <v>1920</v>
      </c>
      <c r="C13" s="937"/>
      <c r="D13" s="937"/>
      <c r="E13" s="937"/>
      <c r="F13" s="937"/>
      <c r="G13" s="951"/>
      <c r="H13" s="937"/>
      <c r="I13" s="937"/>
    </row>
    <row r="14" spans="1:9" x14ac:dyDescent="0.3">
      <c r="A14" s="937">
        <v>7</v>
      </c>
      <c r="B14" s="937" t="s">
        <v>1904</v>
      </c>
      <c r="C14" s="937"/>
      <c r="D14" s="937"/>
      <c r="E14" s="937"/>
      <c r="F14" s="937"/>
      <c r="G14" s="951"/>
      <c r="H14" s="937"/>
      <c r="I14" s="937"/>
    </row>
    <row r="15" spans="1:9" ht="28.8" x14ac:dyDescent="0.3">
      <c r="A15" s="609" t="s">
        <v>1921</v>
      </c>
      <c r="B15" s="607" t="s">
        <v>1922</v>
      </c>
      <c r="C15" s="937"/>
      <c r="D15" s="937"/>
      <c r="E15" s="937"/>
      <c r="F15" s="937"/>
      <c r="G15" s="951"/>
      <c r="H15" s="937"/>
      <c r="I15" s="937"/>
    </row>
    <row r="16" spans="1:9" x14ac:dyDescent="0.3">
      <c r="A16" s="609" t="s">
        <v>1923</v>
      </c>
      <c r="B16" s="607" t="s">
        <v>1913</v>
      </c>
      <c r="C16" s="937"/>
      <c r="D16" s="937"/>
      <c r="E16" s="937"/>
      <c r="F16" s="937"/>
      <c r="G16" s="951"/>
      <c r="H16" s="937"/>
      <c r="I16" s="937"/>
    </row>
    <row r="17" spans="1:9" x14ac:dyDescent="0.3">
      <c r="A17" s="608">
        <v>8</v>
      </c>
      <c r="B17" s="602" t="s">
        <v>1924</v>
      </c>
      <c r="C17" s="937"/>
      <c r="D17" s="937"/>
      <c r="E17" s="937"/>
      <c r="F17" s="937"/>
      <c r="G17" s="951"/>
      <c r="H17" s="937"/>
      <c r="I17" s="937"/>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33203125" defaultRowHeight="14.4" x14ac:dyDescent="0.3"/>
  <cols>
    <col min="1" max="1" width="6.88671875" style="68" customWidth="1"/>
    <col min="2" max="2" width="51.5546875" customWidth="1"/>
    <col min="3" max="3" width="21.6640625" customWidth="1"/>
  </cols>
  <sheetData>
    <row r="1" spans="1:3" ht="18" x14ac:dyDescent="0.35">
      <c r="A1" s="610" t="s">
        <v>388</v>
      </c>
    </row>
    <row r="3" spans="1:3" x14ac:dyDescent="0.3">
      <c r="A3" s="1359"/>
      <c r="B3" s="1360"/>
      <c r="C3" s="936" t="s">
        <v>499</v>
      </c>
    </row>
    <row r="4" spans="1:3" x14ac:dyDescent="0.3">
      <c r="A4" s="1361" t="s">
        <v>1925</v>
      </c>
      <c r="B4" s="1361"/>
      <c r="C4" s="1361"/>
    </row>
    <row r="5" spans="1:3" x14ac:dyDescent="0.3">
      <c r="A5" s="936">
        <v>1</v>
      </c>
      <c r="B5" s="937" t="s">
        <v>1926</v>
      </c>
      <c r="C5" s="937"/>
    </row>
    <row r="6" spans="1:3" x14ac:dyDescent="0.3">
      <c r="A6" s="936">
        <v>2</v>
      </c>
      <c r="B6" s="937" t="s">
        <v>1927</v>
      </c>
      <c r="C6" s="937"/>
    </row>
    <row r="7" spans="1:3" x14ac:dyDescent="0.3">
      <c r="A7" s="936">
        <v>3</v>
      </c>
      <c r="B7" s="937" t="s">
        <v>1928</v>
      </c>
      <c r="C7" s="937"/>
    </row>
    <row r="8" spans="1:3" x14ac:dyDescent="0.3">
      <c r="A8" s="936">
        <v>4</v>
      </c>
      <c r="B8" s="937" t="s">
        <v>1929</v>
      </c>
      <c r="C8" s="937"/>
    </row>
    <row r="9" spans="1:3" x14ac:dyDescent="0.3">
      <c r="A9" s="1361" t="s">
        <v>1930</v>
      </c>
      <c r="B9" s="1361"/>
      <c r="C9" s="1361"/>
    </row>
    <row r="10" spans="1:3" x14ac:dyDescent="0.3">
      <c r="A10" s="936">
        <v>5</v>
      </c>
      <c r="B10" s="937" t="s">
        <v>1926</v>
      </c>
      <c r="C10" s="937"/>
    </row>
    <row r="11" spans="1:3" x14ac:dyDescent="0.3">
      <c r="A11" s="936">
        <v>6</v>
      </c>
      <c r="B11" s="937" t="s">
        <v>1927</v>
      </c>
      <c r="C11" s="937"/>
    </row>
    <row r="12" spans="1:3" x14ac:dyDescent="0.3">
      <c r="A12" s="936">
        <v>7</v>
      </c>
      <c r="B12" s="937" t="s">
        <v>1928</v>
      </c>
      <c r="C12" s="937"/>
    </row>
    <row r="13" spans="1:3" x14ac:dyDescent="0.3">
      <c r="A13" s="936">
        <v>8</v>
      </c>
      <c r="B13" s="937" t="s">
        <v>1929</v>
      </c>
      <c r="C13" s="937"/>
    </row>
    <row r="14" spans="1:3" x14ac:dyDescent="0.3">
      <c r="A14" s="1361" t="s">
        <v>1931</v>
      </c>
      <c r="B14" s="1361"/>
      <c r="C14" s="1361"/>
    </row>
    <row r="15" spans="1:3" x14ac:dyDescent="0.3">
      <c r="A15" s="936">
        <v>9</v>
      </c>
      <c r="B15" s="937" t="s">
        <v>1926</v>
      </c>
      <c r="C15" s="937"/>
    </row>
    <row r="16" spans="1:3" x14ac:dyDescent="0.3">
      <c r="A16" s="936">
        <v>10</v>
      </c>
      <c r="B16" s="937" t="s">
        <v>1927</v>
      </c>
      <c r="C16" s="937"/>
    </row>
    <row r="17" spans="1:3" x14ac:dyDescent="0.3">
      <c r="A17" s="936">
        <v>11</v>
      </c>
      <c r="B17" s="937" t="s">
        <v>1928</v>
      </c>
      <c r="C17" s="937"/>
    </row>
    <row r="18" spans="1:3" x14ac:dyDescent="0.3">
      <c r="A18" s="936">
        <v>12</v>
      </c>
      <c r="B18" s="937" t="s">
        <v>1929</v>
      </c>
      <c r="C18" s="937"/>
    </row>
    <row r="19" spans="1:3" x14ac:dyDescent="0.3">
      <c r="A19" s="1361" t="s">
        <v>1932</v>
      </c>
      <c r="B19" s="1361"/>
      <c r="C19" s="1361"/>
    </row>
    <row r="20" spans="1:3" x14ac:dyDescent="0.3">
      <c r="A20" s="936">
        <v>13</v>
      </c>
      <c r="B20" s="937" t="s">
        <v>1926</v>
      </c>
      <c r="C20" s="937"/>
    </row>
    <row r="21" spans="1:3" x14ac:dyDescent="0.3">
      <c r="A21" s="936">
        <v>14</v>
      </c>
      <c r="B21" s="937" t="s">
        <v>1927</v>
      </c>
      <c r="C21" s="937"/>
    </row>
    <row r="22" spans="1:3" x14ac:dyDescent="0.3">
      <c r="A22" s="936">
        <v>15</v>
      </c>
      <c r="B22" s="937" t="s">
        <v>1928</v>
      </c>
      <c r="C22" s="937"/>
    </row>
    <row r="23" spans="1:3" x14ac:dyDescent="0.3">
      <c r="A23" s="936">
        <v>16</v>
      </c>
      <c r="B23" s="937" t="s">
        <v>1929</v>
      </c>
      <c r="C23" s="937"/>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pageSetUpPr fitToPage="1"/>
  </sheetPr>
  <dimension ref="A1:H22"/>
  <sheetViews>
    <sheetView showGridLines="0" view="pageLayout" zoomScaleNormal="100" workbookViewId="0"/>
  </sheetViews>
  <sheetFormatPr defaultColWidth="11.33203125" defaultRowHeight="14.4" x14ac:dyDescent="0.3"/>
  <sheetData>
    <row r="1" spans="1:1" ht="18" x14ac:dyDescent="0.35">
      <c r="A1" s="610" t="s">
        <v>392</v>
      </c>
    </row>
    <row r="21" spans="1:8" ht="65.25" customHeight="1" x14ac:dyDescent="0.3">
      <c r="A21" s="1362" t="s">
        <v>1933</v>
      </c>
      <c r="B21" s="1362"/>
      <c r="C21" s="1362"/>
      <c r="D21" s="1362"/>
      <c r="E21" s="1362"/>
      <c r="F21" s="1362"/>
      <c r="G21" s="1362"/>
      <c r="H21" s="1362"/>
    </row>
    <row r="22" spans="1:8" ht="64.5" customHeight="1" x14ac:dyDescent="0.3">
      <c r="A22" s="1363" t="s">
        <v>1934</v>
      </c>
      <c r="B22" s="1363"/>
      <c r="C22" s="1363"/>
      <c r="D22" s="1363"/>
      <c r="E22" s="1363"/>
      <c r="F22" s="1363"/>
      <c r="G22" s="1363"/>
      <c r="H22" s="1363"/>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1"/>
  <sheetViews>
    <sheetView showGridLines="0" workbookViewId="0">
      <selection activeCell="B3" sqref="B3"/>
    </sheetView>
  </sheetViews>
  <sheetFormatPr defaultRowHeight="14.4" x14ac:dyDescent="0.3"/>
  <sheetData>
    <row r="2" spans="2:12" x14ac:dyDescent="0.3">
      <c r="B2" t="s">
        <v>399</v>
      </c>
    </row>
    <row r="3" spans="2:12" x14ac:dyDescent="0.3">
      <c r="B3" t="s">
        <v>1935</v>
      </c>
    </row>
    <row r="5" spans="2:12" x14ac:dyDescent="0.3">
      <c r="B5" s="990" t="s">
        <v>397</v>
      </c>
      <c r="C5" s="991"/>
      <c r="D5" s="991"/>
      <c r="E5" s="991"/>
      <c r="F5" s="991"/>
      <c r="G5" s="991"/>
      <c r="H5" s="991"/>
      <c r="I5" s="991"/>
      <c r="J5" s="991"/>
      <c r="K5" s="991"/>
      <c r="L5" s="992"/>
    </row>
    <row r="6" spans="2:12" x14ac:dyDescent="0.3">
      <c r="B6" s="995" t="s">
        <v>1936</v>
      </c>
      <c r="C6" s="996"/>
      <c r="D6" s="996"/>
      <c r="E6" s="996"/>
      <c r="F6" s="996"/>
      <c r="G6" s="996"/>
      <c r="H6" s="996"/>
      <c r="I6" s="996"/>
      <c r="J6" s="996"/>
      <c r="K6" s="996"/>
      <c r="L6" s="997"/>
    </row>
    <row r="7" spans="2:12" ht="22.5" customHeight="1" x14ac:dyDescent="0.3">
      <c r="B7" s="989"/>
      <c r="C7" s="989"/>
      <c r="D7" s="989"/>
      <c r="E7" s="989"/>
      <c r="F7" s="989"/>
      <c r="G7" s="989"/>
      <c r="H7" s="989"/>
      <c r="I7" s="989"/>
      <c r="J7" s="989"/>
      <c r="K7" s="989"/>
      <c r="L7" s="989"/>
    </row>
    <row r="8" spans="2:12" ht="22.5" customHeight="1" x14ac:dyDescent="0.3">
      <c r="B8" s="988"/>
      <c r="C8" s="988"/>
      <c r="D8" s="988"/>
      <c r="E8" s="988"/>
      <c r="F8" s="988"/>
      <c r="G8" s="988"/>
      <c r="H8" s="988"/>
      <c r="I8" s="988"/>
      <c r="J8" s="988"/>
      <c r="K8" s="988"/>
      <c r="L8" s="988"/>
    </row>
    <row r="9" spans="2:12" ht="22.5" customHeight="1" x14ac:dyDescent="0.3">
      <c r="B9" s="989"/>
      <c r="C9" s="989"/>
      <c r="D9" s="989"/>
      <c r="E9" s="989"/>
      <c r="F9" s="989"/>
      <c r="G9" s="989"/>
      <c r="H9" s="989"/>
      <c r="I9" s="989"/>
      <c r="J9" s="989"/>
      <c r="K9" s="989"/>
      <c r="L9" s="989"/>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5" tint="0.79998168889431442"/>
  </sheetPr>
  <dimension ref="A1:H15"/>
  <sheetViews>
    <sheetView showGridLines="0" view="pageLayout" topLeftCell="A7" zoomScaleNormal="100" workbookViewId="0">
      <selection activeCell="C12" sqref="C12"/>
    </sheetView>
  </sheetViews>
  <sheetFormatPr defaultRowHeight="14.4" x14ac:dyDescent="0.3"/>
  <cols>
    <col min="1" max="1" width="30.33203125" customWidth="1"/>
    <col min="2" max="2" width="38" customWidth="1"/>
    <col min="3" max="3" width="62.6640625" customWidth="1"/>
    <col min="4" max="5" width="22.33203125" customWidth="1"/>
    <col min="7" max="7" width="13.109375" style="43" customWidth="1"/>
    <col min="8" max="8" width="52.44140625" customWidth="1"/>
  </cols>
  <sheetData>
    <row r="1" spans="1:8" ht="15" hidden="1" customHeight="1" x14ac:dyDescent="0.3"/>
    <row r="2" spans="1:8" ht="15" hidden="1" customHeight="1" x14ac:dyDescent="0.3">
      <c r="H2" s="331"/>
    </row>
    <row r="3" spans="1:8" ht="31.5" hidden="1" customHeight="1" x14ac:dyDescent="0.3">
      <c r="A3" s="1364" t="s">
        <v>1937</v>
      </c>
      <c r="B3" s="332" t="s">
        <v>1938</v>
      </c>
      <c r="C3" s="333"/>
      <c r="D3" s="333"/>
      <c r="E3" s="333"/>
      <c r="F3" s="334"/>
      <c r="H3" s="313"/>
    </row>
    <row r="4" spans="1:8" ht="32.25" hidden="1" customHeight="1" x14ac:dyDescent="0.3">
      <c r="A4" s="1365"/>
      <c r="B4" s="335" t="s">
        <v>1939</v>
      </c>
      <c r="C4" s="336"/>
      <c r="D4" s="336"/>
      <c r="E4" s="336"/>
      <c r="F4" s="337"/>
    </row>
    <row r="5" spans="1:8" ht="25.5" hidden="1" customHeight="1" x14ac:dyDescent="0.3">
      <c r="A5" s="1366"/>
      <c r="B5" s="332" t="s">
        <v>1940</v>
      </c>
      <c r="C5" s="333"/>
      <c r="D5" s="333"/>
      <c r="E5" s="333"/>
      <c r="F5" s="334"/>
    </row>
    <row r="6" spans="1:8" ht="15" hidden="1" customHeight="1" x14ac:dyDescent="0.3">
      <c r="A6" s="338"/>
      <c r="B6" s="293"/>
      <c r="C6" s="293"/>
      <c r="D6" s="293"/>
      <c r="E6" s="293"/>
      <c r="F6" s="293"/>
    </row>
    <row r="7" spans="1:8" ht="18" x14ac:dyDescent="0.35">
      <c r="A7" s="40" t="s">
        <v>397</v>
      </c>
    </row>
    <row r="8" spans="1:8" x14ac:dyDescent="0.3">
      <c r="A8" t="s">
        <v>620</v>
      </c>
    </row>
    <row r="11" spans="1:8" x14ac:dyDescent="0.3">
      <c r="A11" s="20" t="s">
        <v>621</v>
      </c>
      <c r="B11" s="20" t="s">
        <v>611</v>
      </c>
      <c r="C11" s="41" t="s">
        <v>622</v>
      </c>
      <c r="F11" s="43"/>
      <c r="G11"/>
    </row>
    <row r="12" spans="1:8" ht="15" customHeight="1" x14ac:dyDescent="0.3">
      <c r="A12" s="339" t="s">
        <v>1941</v>
      </c>
      <c r="B12" s="340" t="s">
        <v>614</v>
      </c>
      <c r="C12" s="971" t="s">
        <v>1942</v>
      </c>
      <c r="F12" s="43"/>
      <c r="G12"/>
    </row>
    <row r="13" spans="1:8" ht="38.25" customHeight="1" x14ac:dyDescent="0.3">
      <c r="A13" s="342" t="s">
        <v>1943</v>
      </c>
      <c r="B13" s="340" t="s">
        <v>617</v>
      </c>
      <c r="C13" s="341" t="s">
        <v>1944</v>
      </c>
      <c r="F13" s="43"/>
      <c r="G13"/>
    </row>
    <row r="14" spans="1:8" ht="27" customHeight="1" x14ac:dyDescent="0.3">
      <c r="A14" s="342" t="s">
        <v>1943</v>
      </c>
      <c r="B14" s="12" t="s">
        <v>629</v>
      </c>
      <c r="C14" s="341" t="s">
        <v>1945</v>
      </c>
      <c r="F14" s="43"/>
      <c r="G14"/>
    </row>
    <row r="15" spans="1:8" ht="29.25" customHeight="1" x14ac:dyDescent="0.3">
      <c r="A15" s="342" t="s">
        <v>1946</v>
      </c>
      <c r="B15" s="12" t="s">
        <v>632</v>
      </c>
      <c r="C15" s="341" t="s">
        <v>1947</v>
      </c>
      <c r="F15" s="43"/>
      <c r="G15"/>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sheetPr>
  <dimension ref="A1:M18"/>
  <sheetViews>
    <sheetView showGridLines="0" view="pageLayout" topLeftCell="A7" zoomScaleNormal="80" workbookViewId="0">
      <selection activeCell="A9" sqref="A9"/>
    </sheetView>
  </sheetViews>
  <sheetFormatPr defaultColWidth="9.109375" defaultRowHeight="14.4" x14ac:dyDescent="0.3"/>
  <cols>
    <col min="1" max="1" width="11.33203125" customWidth="1"/>
    <col min="2" max="2" width="43.6640625" customWidth="1"/>
    <col min="3" max="5" width="22.33203125" customWidth="1"/>
    <col min="6" max="8" width="22.33203125" hidden="1" customWidth="1"/>
    <col min="9" max="10" width="22.33203125" customWidth="1"/>
    <col min="12" max="12" width="13.109375" style="43" customWidth="1"/>
    <col min="13" max="13" width="52.44140625" customWidth="1"/>
  </cols>
  <sheetData>
    <row r="1" spans="1:13" hidden="1" x14ac:dyDescent="0.3"/>
    <row r="2" spans="1:13" hidden="1" x14ac:dyDescent="0.3">
      <c r="M2" s="331"/>
    </row>
    <row r="3" spans="1:13" ht="31.5" hidden="1" customHeight="1" x14ac:dyDescent="0.3">
      <c r="A3" s="1310" t="s">
        <v>1937</v>
      </c>
      <c r="B3" s="1368" t="s">
        <v>1938</v>
      </c>
      <c r="C3" s="1369"/>
      <c r="D3" s="1369"/>
      <c r="E3" s="1369"/>
      <c r="F3" s="1369"/>
      <c r="G3" s="1369"/>
      <c r="H3" s="1369"/>
      <c r="I3" s="1369"/>
      <c r="J3" s="1369"/>
      <c r="K3" s="1370"/>
      <c r="M3" s="313"/>
    </row>
    <row r="4" spans="1:13" ht="32.25" hidden="1" customHeight="1" x14ac:dyDescent="0.3">
      <c r="A4" s="1367"/>
      <c r="B4" s="1371" t="s">
        <v>1939</v>
      </c>
      <c r="C4" s="1372"/>
      <c r="D4" s="1372"/>
      <c r="E4" s="1372"/>
      <c r="F4" s="1372"/>
      <c r="G4" s="1372"/>
      <c r="H4" s="1372"/>
      <c r="I4" s="1372"/>
      <c r="J4" s="1372"/>
      <c r="K4" s="1373"/>
    </row>
    <row r="5" spans="1:13" ht="25.5" hidden="1" customHeight="1" x14ac:dyDescent="0.3">
      <c r="A5" s="1311"/>
      <c r="B5" s="1368" t="s">
        <v>1940</v>
      </c>
      <c r="C5" s="1369"/>
      <c r="D5" s="1369"/>
      <c r="E5" s="1369"/>
      <c r="F5" s="1369"/>
      <c r="G5" s="1369"/>
      <c r="H5" s="1369"/>
      <c r="I5" s="1369"/>
      <c r="J5" s="1369"/>
      <c r="K5" s="1370"/>
    </row>
    <row r="6" spans="1:13" hidden="1" x14ac:dyDescent="0.3">
      <c r="A6" s="338"/>
      <c r="B6" s="293"/>
      <c r="C6" s="293"/>
      <c r="D6" s="293"/>
      <c r="E6" s="293"/>
      <c r="F6" s="293"/>
      <c r="G6" s="293"/>
      <c r="H6" s="293"/>
      <c r="I6" s="293"/>
      <c r="J6" s="293"/>
      <c r="K6" s="293"/>
    </row>
    <row r="7" spans="1:13" s="344" customFormat="1" ht="18" x14ac:dyDescent="0.3">
      <c r="A7" s="343" t="s">
        <v>403</v>
      </c>
      <c r="C7" s="345"/>
    </row>
    <row r="8" spans="1:13" s="344" customFormat="1" x14ac:dyDescent="0.3"/>
    <row r="9" spans="1:13" s="344" customFormat="1" x14ac:dyDescent="0.3">
      <c r="A9"/>
    </row>
    <row r="10" spans="1:13" s="344" customFormat="1" x14ac:dyDescent="0.3">
      <c r="A10"/>
    </row>
    <row r="11" spans="1:13" ht="13.5" customHeight="1" x14ac:dyDescent="0.3">
      <c r="A11" s="1374" t="s">
        <v>1948</v>
      </c>
      <c r="B11" s="1374"/>
      <c r="C11" s="346" t="s">
        <v>499</v>
      </c>
      <c r="D11" s="346" t="s">
        <v>500</v>
      </c>
      <c r="E11" s="346" t="s">
        <v>501</v>
      </c>
      <c r="F11" s="346" t="s">
        <v>1294</v>
      </c>
      <c r="G11" s="346" t="s">
        <v>1296</v>
      </c>
      <c r="H11" s="346"/>
      <c r="I11" s="346" t="s">
        <v>539</v>
      </c>
      <c r="J11" s="347" t="s">
        <v>540</v>
      </c>
    </row>
    <row r="12" spans="1:13" ht="15" customHeight="1" x14ac:dyDescent="0.3">
      <c r="A12" s="1374"/>
      <c r="B12" s="1374"/>
      <c r="C12" s="1374" t="s">
        <v>1949</v>
      </c>
      <c r="D12" s="1374"/>
      <c r="E12" s="1374"/>
      <c r="F12" s="348" t="s">
        <v>1950</v>
      </c>
      <c r="G12" s="348" t="s">
        <v>1951</v>
      </c>
      <c r="H12" s="348"/>
      <c r="I12" s="1031" t="s">
        <v>993</v>
      </c>
      <c r="J12" s="1031" t="s">
        <v>1952</v>
      </c>
    </row>
    <row r="13" spans="1:13" x14ac:dyDescent="0.3">
      <c r="A13" s="1374"/>
      <c r="B13" s="1374"/>
      <c r="C13" s="348" t="s">
        <v>1953</v>
      </c>
      <c r="D13" s="348" t="s">
        <v>1954</v>
      </c>
      <c r="E13" s="348" t="s">
        <v>1955</v>
      </c>
      <c r="F13" s="348" t="s">
        <v>1956</v>
      </c>
      <c r="G13" s="348"/>
      <c r="H13" s="348"/>
      <c r="I13" s="1031"/>
      <c r="J13" s="1031"/>
    </row>
    <row r="14" spans="1:13" ht="38.25" customHeight="1" x14ac:dyDescent="0.3">
      <c r="A14" s="348">
        <v>1</v>
      </c>
      <c r="B14" s="349" t="s">
        <v>1957</v>
      </c>
      <c r="C14" s="348"/>
      <c r="D14" s="348"/>
      <c r="E14" s="348"/>
      <c r="F14" s="348"/>
      <c r="G14" s="348"/>
      <c r="H14" s="348"/>
      <c r="I14" s="348"/>
      <c r="J14" s="348"/>
    </row>
    <row r="15" spans="1:13" ht="43.2" x14ac:dyDescent="0.3">
      <c r="A15" s="348">
        <v>2</v>
      </c>
      <c r="B15" s="350" t="s">
        <v>1958</v>
      </c>
      <c r="C15" s="348"/>
      <c r="D15" s="348"/>
      <c r="E15" s="348"/>
      <c r="F15" s="348"/>
      <c r="G15" s="348"/>
      <c r="H15" s="348"/>
      <c r="I15" s="348"/>
      <c r="J15" s="348"/>
    </row>
    <row r="16" spans="1:13" ht="38.25" customHeight="1" x14ac:dyDescent="0.3">
      <c r="A16" s="348">
        <v>3</v>
      </c>
      <c r="B16" s="351" t="s">
        <v>1959</v>
      </c>
      <c r="C16" s="348"/>
      <c r="D16" s="348"/>
      <c r="E16" s="348"/>
      <c r="F16" s="348"/>
      <c r="G16" s="348"/>
      <c r="H16" s="348"/>
      <c r="I16" s="352"/>
      <c r="J16" s="353"/>
    </row>
    <row r="17" spans="1:10" ht="38.25" customHeight="1" x14ac:dyDescent="0.3">
      <c r="A17" s="348">
        <v>4</v>
      </c>
      <c r="B17" s="351" t="s">
        <v>1960</v>
      </c>
      <c r="C17" s="348"/>
      <c r="D17" s="348"/>
      <c r="E17" s="348"/>
      <c r="F17" s="354"/>
      <c r="G17" s="355"/>
      <c r="H17" s="355"/>
      <c r="I17" s="352"/>
      <c r="J17" s="356"/>
    </row>
    <row r="18" spans="1:10" ht="38.25" customHeight="1" x14ac:dyDescent="0.3">
      <c r="A18" s="357">
        <v>5</v>
      </c>
      <c r="B18" s="349" t="s">
        <v>1961</v>
      </c>
      <c r="C18" s="348"/>
      <c r="D18" s="348"/>
      <c r="E18" s="348"/>
      <c r="F18" s="355"/>
      <c r="G18" s="355"/>
      <c r="H18" s="355"/>
      <c r="I18" s="348"/>
      <c r="J18" s="348"/>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1cde30f-568c-49f0-ad10-9c061c5a167b">
      <UserInfo>
        <DisplayName/>
        <AccountId xsi:nil="true"/>
        <AccountType/>
      </UserInfo>
    </SharedWithUsers>
    <lcf76f155ced4ddcb4097134ff3c332f xmlns="ea59f5ef-41d3-44b3-989e-5703c99e4e6c">
      <Terms xmlns="http://schemas.microsoft.com/office/infopath/2007/PartnerControls"/>
    </lcf76f155ced4ddcb4097134ff3c332f>
    <TaxCatchAll xmlns="71cde30f-568c-49f0-ad10-9c061c5a16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1E1563F61C4044F9E2E5A85C0800C57" ma:contentTypeVersion="14" ma:contentTypeDescription="Vytvoří nový dokument" ma:contentTypeScope="" ma:versionID="db2f0bf34b358424ac0b35d3c6f7d909">
  <xsd:schema xmlns:xsd="http://www.w3.org/2001/XMLSchema" xmlns:xs="http://www.w3.org/2001/XMLSchema" xmlns:p="http://schemas.microsoft.com/office/2006/metadata/properties" xmlns:ns2="ea59f5ef-41d3-44b3-989e-5703c99e4e6c" xmlns:ns3="71cde30f-568c-49f0-ad10-9c061c5a167b" targetNamespace="http://schemas.microsoft.com/office/2006/metadata/properties" ma:root="true" ma:fieldsID="55c55a658353b82e885f2e57cb3458b9" ns2:_="" ns3:_="">
    <xsd:import namespace="ea59f5ef-41d3-44b3-989e-5703c99e4e6c"/>
    <xsd:import namespace="71cde30f-568c-49f0-ad10-9c061c5a16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9f5ef-41d3-44b3-989e-5703c99e4e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03d93295-113e-43f8-971a-c692acf0f733"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cde30f-568c-49f0-ad10-9c061c5a167b"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0" nillable="true" ma:displayName="Taxonomy Catch All Column" ma:hidden="true" ma:list="{f53f9db6-753a-4846-ac9b-ea16044ebb84}" ma:internalName="TaxCatchAll" ma:showField="CatchAllData" ma:web="71cde30f-568c-49f0-ad10-9c061c5a16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BEA2EC-442E-4723-A99D-9F0B8CC6D09F}">
  <ds:schemaRefs>
    <ds:schemaRef ds:uri="http://schemas.microsoft.com/sharepoint/v3/contenttype/forms"/>
  </ds:schemaRefs>
</ds:datastoreItem>
</file>

<file path=customXml/itemProps2.xml><?xml version="1.0" encoding="utf-8"?>
<ds:datastoreItem xmlns:ds="http://schemas.openxmlformats.org/officeDocument/2006/customXml" ds:itemID="{79613B81-8AC4-409F-89C6-4FF62DBF469D}">
  <ds:schemaRefs>
    <ds:schemaRef ds:uri="http://schemas.microsoft.com/office/2006/metadata/properties"/>
    <ds:schemaRef ds:uri="http://schemas.microsoft.com/office/infopath/2007/PartnerControls"/>
    <ds:schemaRef ds:uri="71cde30f-568c-49f0-ad10-9c061c5a167b"/>
    <ds:schemaRef ds:uri="ea59f5ef-41d3-44b3-989e-5703c99e4e6c"/>
  </ds:schemaRefs>
</ds:datastoreItem>
</file>

<file path=customXml/itemProps3.xml><?xml version="1.0" encoding="utf-8"?>
<ds:datastoreItem xmlns:ds="http://schemas.openxmlformats.org/officeDocument/2006/customXml" ds:itemID="{0E262737-EE1A-4FAA-ADA5-8ACA1009C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9f5ef-41d3-44b3-989e-5703c99e4e6c"/>
    <ds:schemaRef ds:uri="71cde30f-568c-49f0-ad10-9c061c5a1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CR1_Šablona 4</vt:lpstr>
      <vt:lpstr>EU CR1-A</vt:lpstr>
      <vt:lpstr>EU CR2</vt:lpstr>
      <vt:lpstr>EU CR2a</vt:lpstr>
      <vt:lpstr>EU CQ1_Šablona 1 </vt:lpstr>
      <vt:lpstr>EU CQ2</vt:lpstr>
      <vt:lpstr>EU CQ3_Šablona 3</vt:lpstr>
      <vt:lpstr>EU CQ4</vt:lpstr>
      <vt:lpstr> EU CQ5</vt:lpstr>
      <vt:lpstr>EU CQ6</vt:lpstr>
      <vt:lpstr>EU CQ7_Šablona 9</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2020-09-14T08:59:40Z</dcterms:created>
  <dcterms:modified xsi:type="dcterms:W3CDTF">2023-04-30T09:23:06Z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ediaServiceImageTags">
    <vt:lpwstr/>
  </property>
  <property fmtid="{D5CDD505-2E9C-101B-9397-08002B2CF9AE}" pid="4" name="ContentTypeId">
    <vt:lpwstr>0x01010031E1563F61C4044F9E2E5A85C0800C57</vt:lpwstr>
  </property>
  <property fmtid="{D5CDD505-2E9C-101B-9397-08002B2CF9AE}" pid="5" name="MSIP_Label_95047c84-0a67-483c-b79b-e48654b86430_Enabled">
    <vt:lpwstr>true</vt:lpwstr>
  </property>
  <property fmtid="{D5CDD505-2E9C-101B-9397-08002B2CF9AE}" pid="6" name="MSIP_Label_95047c84-0a67-483c-b79b-e48654b86430_SetDate">
    <vt:lpwstr>2023-03-03T12:04:59Z</vt:lpwstr>
  </property>
  <property fmtid="{D5CDD505-2E9C-101B-9397-08002B2CF9AE}" pid="7" name="MSIP_Label_95047c84-0a67-483c-b79b-e48654b86430_Method">
    <vt:lpwstr>Standard</vt:lpwstr>
  </property>
  <property fmtid="{D5CDD505-2E9C-101B-9397-08002B2CF9AE}" pid="8" name="MSIP_Label_95047c84-0a67-483c-b79b-e48654b86430_Name">
    <vt:lpwstr>defa4170-0d19-0005-0004-bc88714345d2</vt:lpwstr>
  </property>
  <property fmtid="{D5CDD505-2E9C-101B-9397-08002B2CF9AE}" pid="9" name="MSIP_Label_95047c84-0a67-483c-b79b-e48654b86430_SiteId">
    <vt:lpwstr>3f20558b-6d29-4505-a3e9-96d02ae92fa1</vt:lpwstr>
  </property>
  <property fmtid="{D5CDD505-2E9C-101B-9397-08002B2CF9AE}" pid="10" name="MSIP_Label_95047c84-0a67-483c-b79b-e48654b86430_ActionId">
    <vt:lpwstr>45d14386-28d9-4e0f-a9f8-154c4ae71dca</vt:lpwstr>
  </property>
  <property fmtid="{D5CDD505-2E9C-101B-9397-08002B2CF9AE}" pid="11" name="MSIP_Label_95047c84-0a67-483c-b79b-e48654b86430_ContentBits">
    <vt:lpwstr>0</vt:lpwstr>
  </property>
</Properties>
</file>